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emmlar\Desktop\"/>
    </mc:Choice>
  </mc:AlternateContent>
  <xr:revisionPtr revIDLastSave="0" documentId="13_ncr:1_{DF2F9D9B-0BB5-4DC8-93D7-ED49E7CB744E}" xr6:coauthVersionLast="31" xr6:coauthVersionMax="31" xr10:uidLastSave="{00000000-0000-0000-0000-000000000000}"/>
  <bookViews>
    <workbookView xWindow="0" yWindow="0" windowWidth="19200" windowHeight="6078" firstSheet="2" activeTab="5" xr2:uid="{00000000-000D-0000-FFFF-FFFF00000000}"/>
  </bookViews>
  <sheets>
    <sheet name="Vejledning" sheetId="5" r:id="rId1"/>
    <sheet name="Grundoplysninger" sheetId="11" r:id="rId2"/>
    <sheet name="1. Fast andel af arbejdstid" sheetId="4" r:id="rId3"/>
    <sheet name="2. Varieret arbejdstid 1720" sheetId="13" r:id="rId4"/>
    <sheet name="3. Varieret arbejdstid" sheetId="12" r:id="rId5"/>
    <sheet name="Timeansatte" sheetId="14" r:id="rId6"/>
  </sheets>
  <definedNames>
    <definedName name="_xlnm.Print_Area" localSheetId="2">'1. Fast andel af arbejdstid'!$A$1:$M$98</definedName>
    <definedName name="_xlnm.Print_Area" localSheetId="3">'2. Varieret arbejdstid 1720'!$A$1:$L$45</definedName>
    <definedName name="_xlnm.Print_Area" localSheetId="4">'3. Varieret arbejdstid'!$A$1:$S$45</definedName>
    <definedName name="_xlnm.Print_Area" localSheetId="1">Grundoplysninger!$A$1:$H$13</definedName>
    <definedName name="_xlnm.Print_Area" localSheetId="5">Timeansatte!$A$1:$H$45</definedName>
    <definedName name="_xlnm.Print_Area" localSheetId="0">Vejledning!$A$1:$A$47</definedName>
  </definedNames>
  <calcPr calcId="179017"/>
  <fileRecoveryPr autoRecover="0"/>
</workbook>
</file>

<file path=xl/calcChain.xml><?xml version="1.0" encoding="utf-8"?>
<calcChain xmlns="http://schemas.openxmlformats.org/spreadsheetml/2006/main">
  <c r="P8" i="12" l="1"/>
  <c r="Q8" i="12"/>
  <c r="P9" i="12"/>
  <c r="Q9" i="12" s="1"/>
  <c r="P10" i="12"/>
  <c r="Q10" i="12"/>
  <c r="P11" i="12"/>
  <c r="Q11" i="12" s="1"/>
  <c r="P12" i="12"/>
  <c r="Q12" i="12"/>
  <c r="P13" i="12"/>
  <c r="Q13" i="12" s="1"/>
  <c r="P14" i="12"/>
  <c r="Q14" i="12"/>
  <c r="P15" i="12"/>
  <c r="Q15" i="12" s="1"/>
  <c r="P16" i="12"/>
  <c r="Q16" i="12"/>
  <c r="P17" i="12"/>
  <c r="Q17" i="12" s="1"/>
  <c r="P18" i="12"/>
  <c r="Q18" i="12"/>
  <c r="P19" i="12"/>
  <c r="Q19" i="12" s="1"/>
  <c r="P20" i="12"/>
  <c r="Q20" i="12"/>
  <c r="P21" i="12"/>
  <c r="Q21" i="12" s="1"/>
  <c r="P22" i="12"/>
  <c r="Q22" i="12"/>
  <c r="P23" i="12"/>
  <c r="Q23" i="12" s="1"/>
  <c r="P24" i="12"/>
  <c r="Q24" i="12"/>
  <c r="P25" i="12"/>
  <c r="Q25" i="12" s="1"/>
  <c r="P26" i="12"/>
  <c r="Q26" i="12"/>
  <c r="P27" i="12"/>
  <c r="Q27" i="12" s="1"/>
  <c r="P28" i="12"/>
  <c r="Q28" i="12"/>
  <c r="P29" i="12"/>
  <c r="Q29" i="12" s="1"/>
  <c r="P30" i="12"/>
  <c r="Q30" i="12"/>
  <c r="P31" i="12"/>
  <c r="Q31" i="12" s="1"/>
  <c r="P32" i="12"/>
  <c r="Q32" i="12"/>
  <c r="P33" i="12"/>
  <c r="Q33" i="12" s="1"/>
  <c r="P34" i="12"/>
  <c r="Q34" i="12"/>
  <c r="P35" i="12"/>
  <c r="Q35" i="12" s="1"/>
  <c r="P36" i="12"/>
  <c r="Q36" i="12"/>
  <c r="P37" i="12"/>
  <c r="Q37" i="12" s="1"/>
  <c r="P38" i="12"/>
  <c r="Q38" i="12"/>
  <c r="P39" i="12"/>
  <c r="Q39" i="12" s="1"/>
  <c r="P40" i="12"/>
  <c r="Q40" i="12"/>
  <c r="P41" i="12"/>
  <c r="Q41" i="12" s="1"/>
  <c r="P42" i="12"/>
  <c r="Q42" i="12"/>
  <c r="P43" i="12"/>
  <c r="Q43" i="12" s="1"/>
  <c r="P5" i="12"/>
  <c r="P6" i="12"/>
  <c r="Q6" i="12" s="1"/>
  <c r="Q5" i="12"/>
  <c r="L5" i="12"/>
  <c r="M5" i="12" s="1"/>
  <c r="N5" i="12" s="1"/>
  <c r="L6" i="12"/>
  <c r="M6" i="12" s="1"/>
  <c r="N6" i="12" s="1"/>
  <c r="L7" i="12"/>
  <c r="M7" i="12" s="1"/>
  <c r="L8" i="12"/>
  <c r="M8" i="12"/>
  <c r="N8" i="12"/>
  <c r="L9" i="12"/>
  <c r="M9" i="12" s="1"/>
  <c r="N9" i="12" s="1"/>
  <c r="L10" i="12"/>
  <c r="M10" i="12" s="1"/>
  <c r="N10" i="12" s="1"/>
  <c r="L11" i="12"/>
  <c r="M11" i="12"/>
  <c r="N11" i="12" s="1"/>
  <c r="L12" i="12"/>
  <c r="M12" i="12"/>
  <c r="N12" i="12"/>
  <c r="L13" i="12"/>
  <c r="M13" i="12" s="1"/>
  <c r="N13" i="12" s="1"/>
  <c r="L14" i="12"/>
  <c r="M14" i="12" s="1"/>
  <c r="N14" i="12" s="1"/>
  <c r="L15" i="12"/>
  <c r="M15" i="12"/>
  <c r="N15" i="12" s="1"/>
  <c r="L16" i="12"/>
  <c r="M16" i="12"/>
  <c r="N16" i="12"/>
  <c r="L17" i="12"/>
  <c r="M17" i="12" s="1"/>
  <c r="N17" i="12" s="1"/>
  <c r="L18" i="12"/>
  <c r="M18" i="12" s="1"/>
  <c r="N18" i="12" s="1"/>
  <c r="L19" i="12"/>
  <c r="M19" i="12"/>
  <c r="N19" i="12" s="1"/>
  <c r="L20" i="12"/>
  <c r="M20" i="12"/>
  <c r="N20" i="12"/>
  <c r="L21" i="12"/>
  <c r="M21" i="12" s="1"/>
  <c r="N21" i="12" s="1"/>
  <c r="L22" i="12"/>
  <c r="M22" i="12" s="1"/>
  <c r="N22" i="12" s="1"/>
  <c r="L23" i="12"/>
  <c r="M23" i="12"/>
  <c r="N23" i="12" s="1"/>
  <c r="L24" i="12"/>
  <c r="M24" i="12"/>
  <c r="N24" i="12"/>
  <c r="L25" i="12"/>
  <c r="M25" i="12" s="1"/>
  <c r="N25" i="12" s="1"/>
  <c r="L26" i="12"/>
  <c r="M26" i="12" s="1"/>
  <c r="N26" i="12" s="1"/>
  <c r="L27" i="12"/>
  <c r="M27" i="12"/>
  <c r="N27" i="12" s="1"/>
  <c r="L28" i="12"/>
  <c r="M28" i="12"/>
  <c r="N28" i="12"/>
  <c r="L29" i="12"/>
  <c r="M29" i="12" s="1"/>
  <c r="N29" i="12" s="1"/>
  <c r="L30" i="12"/>
  <c r="M30" i="12" s="1"/>
  <c r="N30" i="12" s="1"/>
  <c r="L31" i="12"/>
  <c r="M31" i="12"/>
  <c r="N31" i="12" s="1"/>
  <c r="L32" i="12"/>
  <c r="M32" i="12"/>
  <c r="N32" i="12"/>
  <c r="L33" i="12"/>
  <c r="M33" i="12" s="1"/>
  <c r="N33" i="12" s="1"/>
  <c r="L34" i="12"/>
  <c r="M34" i="12" s="1"/>
  <c r="N34" i="12" s="1"/>
  <c r="L35" i="12"/>
  <c r="M35" i="12"/>
  <c r="N35" i="12" s="1"/>
  <c r="L36" i="12"/>
  <c r="M36" i="12"/>
  <c r="N36" i="12"/>
  <c r="L37" i="12"/>
  <c r="M37" i="12" s="1"/>
  <c r="N37" i="12" s="1"/>
  <c r="L38" i="12"/>
  <c r="M38" i="12" s="1"/>
  <c r="N38" i="12" s="1"/>
  <c r="L39" i="12"/>
  <c r="M39" i="12"/>
  <c r="N39" i="12" s="1"/>
  <c r="L40" i="12"/>
  <c r="M40" i="12"/>
  <c r="N40" i="12"/>
  <c r="L41" i="12"/>
  <c r="M41" i="12" s="1"/>
  <c r="N41" i="12" s="1"/>
  <c r="L42" i="12"/>
  <c r="M42" i="12" s="1"/>
  <c r="N42" i="12" s="1"/>
  <c r="L43" i="12"/>
  <c r="M43" i="12"/>
  <c r="N43" i="12" s="1"/>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 i="4"/>
  <c r="F4" i="14"/>
  <c r="N7" i="12" l="1"/>
  <c r="P7" i="12" s="1"/>
  <c r="Q7" i="12" s="1"/>
  <c r="G4" i="13"/>
  <c r="L4" i="12"/>
  <c r="M4" i="12" s="1"/>
  <c r="J4" i="12"/>
  <c r="N4" i="12" l="1"/>
  <c r="P4" i="12" l="1"/>
  <c r="Q4" i="12" s="1"/>
  <c r="J4" i="13"/>
  <c r="F5" i="14"/>
  <c r="F44" i="14" s="1"/>
  <c r="G5" i="13"/>
  <c r="J5" i="13" s="1"/>
  <c r="G6" i="13"/>
  <c r="J6" i="13" s="1"/>
  <c r="G7" i="13"/>
  <c r="J7" i="13" s="1"/>
  <c r="G8" i="13"/>
  <c r="G9" i="13"/>
  <c r="G10" i="13"/>
  <c r="G11" i="13"/>
  <c r="G12" i="13"/>
  <c r="J12" i="13" s="1"/>
  <c r="G13" i="13"/>
  <c r="G14" i="13"/>
  <c r="G15" i="13"/>
  <c r="J15" i="13" s="1"/>
  <c r="G16" i="13"/>
  <c r="J16" i="13" s="1"/>
  <c r="G17" i="13"/>
  <c r="G18" i="13"/>
  <c r="G19" i="13"/>
  <c r="J19" i="13" s="1"/>
  <c r="G20" i="13"/>
  <c r="J20" i="13" s="1"/>
  <c r="G21" i="13"/>
  <c r="G22" i="13"/>
  <c r="G23" i="13"/>
  <c r="J23" i="13" s="1"/>
  <c r="G24" i="13"/>
  <c r="J24" i="13" s="1"/>
  <c r="G25" i="13"/>
  <c r="G26" i="13"/>
  <c r="G27" i="13"/>
  <c r="J27" i="13" s="1"/>
  <c r="G28" i="13"/>
  <c r="G29" i="13"/>
  <c r="G30" i="13"/>
  <c r="G31" i="13"/>
  <c r="J31" i="13" s="1"/>
  <c r="G32" i="13"/>
  <c r="J32" i="13" s="1"/>
  <c r="G33" i="13"/>
  <c r="G34" i="13"/>
  <c r="G35" i="13"/>
  <c r="J35" i="13" s="1"/>
  <c r="G36" i="13"/>
  <c r="J36" i="13" s="1"/>
  <c r="G37" i="13"/>
  <c r="G38" i="13"/>
  <c r="G39" i="13"/>
  <c r="J39" i="13" s="1"/>
  <c r="G40" i="13"/>
  <c r="J40" i="13" s="1"/>
  <c r="G41" i="13"/>
  <c r="G42" i="13"/>
  <c r="G43" i="13"/>
  <c r="J43" i="13" s="1"/>
  <c r="F8" i="14"/>
  <c r="F9" i="14"/>
  <c r="F23" i="14"/>
  <c r="J8" i="13"/>
  <c r="J14" i="13"/>
  <c r="J9" i="13"/>
  <c r="J10" i="13"/>
  <c r="J11" i="13"/>
  <c r="J13" i="13"/>
  <c r="J17" i="13"/>
  <c r="J18" i="13"/>
  <c r="J21" i="13"/>
  <c r="J22" i="13"/>
  <c r="J25" i="13"/>
  <c r="J26" i="13"/>
  <c r="J28" i="13"/>
  <c r="J29" i="13"/>
  <c r="J30" i="13"/>
  <c r="J33" i="13"/>
  <c r="J34" i="13"/>
  <c r="J37" i="13"/>
  <c r="J38" i="13"/>
  <c r="J41" i="13"/>
  <c r="J42" i="13"/>
  <c r="F20" i="14"/>
  <c r="F21" i="14"/>
  <c r="F22" i="14"/>
  <c r="F24" i="14"/>
  <c r="F25" i="14"/>
  <c r="F26" i="14"/>
  <c r="F6" i="14"/>
  <c r="F7" i="14"/>
  <c r="F10" i="14"/>
  <c r="F11" i="14"/>
  <c r="F12" i="14"/>
  <c r="F13" i="14"/>
  <c r="F14" i="14"/>
  <c r="F15" i="14"/>
  <c r="F16" i="14"/>
  <c r="F17" i="14"/>
  <c r="F18" i="14"/>
  <c r="F19" i="14"/>
  <c r="F27" i="14"/>
  <c r="F28" i="14"/>
  <c r="F29" i="14"/>
  <c r="F30" i="14"/>
  <c r="F31" i="14"/>
  <c r="F32" i="14"/>
  <c r="F33" i="14"/>
  <c r="F34" i="14"/>
  <c r="F35" i="14"/>
  <c r="F36" i="14"/>
  <c r="F37" i="14"/>
  <c r="F38" i="14"/>
  <c r="F39" i="14"/>
  <c r="F40" i="14"/>
  <c r="F41" i="14"/>
  <c r="F42" i="14"/>
  <c r="F43" i="14"/>
  <c r="J44" i="13" l="1"/>
  <c r="J44" i="4"/>
  <c r="Q44" i="12"/>
  <c r="F10" i="11" l="1"/>
  <c r="F12" i="11" s="1"/>
</calcChain>
</file>

<file path=xl/sharedStrings.xml><?xml version="1.0" encoding="utf-8"?>
<sst xmlns="http://schemas.openxmlformats.org/spreadsheetml/2006/main" count="123" uniqueCount="92">
  <si>
    <t>Kommentar</t>
  </si>
  <si>
    <t>Fr.o.m.</t>
  </si>
  <si>
    <t>T.o.m.</t>
  </si>
  <si>
    <t>Ärende-ID</t>
  </si>
  <si>
    <t>Organisation</t>
  </si>
  <si>
    <t>Personalkostnadssammanställning</t>
  </si>
  <si>
    <t>Rapport nr</t>
  </si>
  <si>
    <t>4. Timanställd personal</t>
  </si>
  <si>
    <t>p</t>
  </si>
  <si>
    <t>Navn</t>
  </si>
  <si>
    <t>Procentvis ansættelse i projektet (%)</t>
  </si>
  <si>
    <t xml:space="preserve">Antal 
måneder </t>
  </si>
  <si>
    <t>Måned(er)</t>
  </si>
  <si>
    <t>Delsum 1</t>
  </si>
  <si>
    <t>Arbejdsgiverandel ATP</t>
  </si>
  <si>
    <t>Projektnavn</t>
  </si>
  <si>
    <t>Regnskabsperiode</t>
  </si>
  <si>
    <r>
      <t xml:space="preserve">Personal </t>
    </r>
    <r>
      <rPr>
        <sz val="10"/>
        <rFont val="Calibri"/>
        <family val="2"/>
        <scheme val="minor"/>
      </rPr>
      <t>(Totale lønomkostninger)</t>
    </r>
  </si>
  <si>
    <t>Schablonkostnader - Indirekte omkostninger</t>
  </si>
  <si>
    <t>(Delsum 1 + 2 + 3 + 4)</t>
  </si>
  <si>
    <t>(Har projektet ikke budgetteret med Schablonkostnader så skal i ikke medtage de 15% Schablonkostnader)</t>
  </si>
  <si>
    <t>Antal timer i projektet</t>
  </si>
  <si>
    <t>Lønomkostninger  (kr)</t>
  </si>
  <si>
    <t>Timeløn (kr)</t>
  </si>
  <si>
    <t>Filen er et værktøj, der skal lette afstemningen af personaleomkostningerne.</t>
  </si>
  <si>
    <t>Gule felter indeholder formler. Det er kun de hvide felter der skal udfyldes.</t>
  </si>
  <si>
    <t>Information om reglerne for personaleomkostninger findes på programmets hjemmeside:</t>
  </si>
  <si>
    <t>1. Heltidsansatte og deltidsansatte med fast procentsats af sin arbejdstid i projektet</t>
  </si>
  <si>
    <t>Personale som arbejder heltid eller en fast procentsats af sin arbejdstid i projektet skal ikke timeregistrerer.</t>
  </si>
  <si>
    <t>For heltidsansatte skal det tydeligt fremgå i ansættelsesaftalen eller i et tillæg til ansættelsesaftalen;    </t>
  </si>
  <si>
    <t xml:space="preserve"> - at den ansatte arbejder hele sin tid i projektet</t>
  </si>
  <si>
    <t xml:space="preserve"> - Hvilke arbejdsopgaver den ansatte har i projektet</t>
  </si>
  <si>
    <t xml:space="preserve"> - ansættelsesperioden</t>
  </si>
  <si>
    <t xml:space="preserve"> - hvor mange procent af arbejdstiden den ansatte arbejder i projektet</t>
  </si>
  <si>
    <t>Erklæringen finder du her:</t>
  </si>
  <si>
    <t>Nettomånedsløn inkl. pensionsgivende tillæg
(kr)</t>
  </si>
  <si>
    <t>Delsum 2</t>
  </si>
  <si>
    <t>3. Personale med månedsløn som arbejder et varierende timeantal i projektet (timeomkostning baseret på faktisk arbejdstid)</t>
  </si>
  <si>
    <t>I fanen findes eksempel på hvordan du udfylder oplysningerne</t>
  </si>
  <si>
    <t>Personale som arbejder med varieret arbejdstid i projektet skal dagligt tidsregistrerer. Tidsregistreringen skal dække 100 % af den ansattes arbejdstid.</t>
  </si>
  <si>
    <t xml:space="preserve">2. og 3. Tidsregistrering for deltidsansatte med et varierende antal arbejdstimer/måned </t>
  </si>
  <si>
    <t>Det indebærer at man også skal registrerer den tid som man arbejder i den ordinære virksomhed, eller i andre EU-projekter.</t>
  </si>
  <si>
    <t>Tidsregistreringen skal laves i den fil, som findes på programmets hjemmeside.</t>
  </si>
  <si>
    <t>Derfor anbefales det at programmets fil, til tidsregistrering, anvendes. Filen findes her:</t>
  </si>
  <si>
    <t>Der findes to forskellige modeller til beregning af timeomkostninger ifølge programmets hjemmeside:</t>
  </si>
  <si>
    <t>Model 1: Bruttopersonaleomkostninger pr. år/1720 timer</t>
  </si>
  <si>
    <r>
      <t xml:space="preserve">Timeomkostningen beregnes på følgende måde: (månedsløn inkl. pension og tillæg x 12) / 1720. </t>
    </r>
    <r>
      <rPr>
        <i/>
        <sz val="10"/>
        <rFont val="Calibri"/>
        <family val="2"/>
        <scheme val="minor"/>
      </rPr>
      <t xml:space="preserve">Observer at en ansat aldrig kan få støtte for mere end 143,33 timer pr. måned. </t>
    </r>
  </si>
  <si>
    <t>Model 2: Bruttopersonaleomkostninger pr. måned divideres med det antal timer pr. måned som angives i ansættelseskontrakten. (faktisk årsarbejdstid)</t>
  </si>
  <si>
    <t>Denne model registreres under fanen 3. Varieret arbejdstid</t>
  </si>
  <si>
    <t>Observer at al ferie, sygdom og anden fravær skal registreres på ordinær virksomhed. (Dette gælder begge modeller)</t>
  </si>
  <si>
    <t>I fanerne findes eksempler på hvorledes i skal udfylde arket.</t>
  </si>
  <si>
    <t>Hvis projektet har timeansat personale skal i beregne den støtteberettigede lønomkostning ud fra følgende model:</t>
  </si>
  <si>
    <t>Timeløn + ferietillæg (i henhold til ansættelsesaftale, eller lønspecifikation) x antal arbejdede timer i projektet.</t>
  </si>
  <si>
    <t>Lønomkostning  (kr)</t>
  </si>
  <si>
    <t>Delsum 4</t>
  </si>
  <si>
    <t>Firmabetalt pension (kr)</t>
  </si>
  <si>
    <t>1. Personale som arbejder en fast procentuel andel i projektet (og personale der arbejder 100 % i projektet)</t>
  </si>
  <si>
    <t>2. Personale med månedsløn som arbejder et varierende timeantal i projektet (timeomkostningen er baseret på 1720 i årsnorm)</t>
  </si>
  <si>
    <t>Arbejdsgiver andel ATP</t>
  </si>
  <si>
    <t>Løn omkostninger
(kr)</t>
  </si>
  <si>
    <t>Løntræk (negative beløb)</t>
  </si>
  <si>
    <t>Timeomkostning</t>
  </si>
  <si>
    <t>Måned/år for beregning</t>
  </si>
  <si>
    <t>Antal arbejdstimer pr. dag, iflg. ansættelseskontrakt</t>
  </si>
  <si>
    <t xml:space="preserve"> Antal feriedage pr. år, iflg. ansættelseskontrakt</t>
  </si>
  <si>
    <t>Antal arbejdsdage/måneden</t>
  </si>
  <si>
    <t>Antal mulige arbejdstimer</t>
  </si>
  <si>
    <t xml:space="preserve"> Antal feriedage pr. måned</t>
  </si>
  <si>
    <t>Antal ferietimer pr. måned</t>
  </si>
  <si>
    <t>Månedlig arbejdstid, foruden ferie</t>
  </si>
  <si>
    <t xml:space="preserve">Antal faktiske timer i projektet </t>
  </si>
  <si>
    <t>Nettomånedsløn inkl. tillæg
(kr)</t>
  </si>
  <si>
    <t>Vejledning til personaleomkostnings afstemning</t>
  </si>
  <si>
    <t>For deltidsansatte med en fast procentsats af sin arbejdstid i projektet skal arbejdsgiveren utdylde en erklæring hvor det fremgår;</t>
  </si>
  <si>
    <t>I kollonen "faktisk månedsløn" - fyld i den faktiske bruttoløn (dvs. løn exklusive arbejdsgiverbetalt pension og arbejdsgiverbetalt atp, der udfyldes i en separat kolonne) som fremgår af lønspecifikationen.</t>
  </si>
  <si>
    <t xml:space="preserve">Det er tilladt at anvende organisationens eget system for tidsregistrering, men hvis programmets krav ikke opfyldes, med henblik på indhold, findes der en risiko for at tidsregistreringen bliver underkendt og dermed underkendes omkostningerne forbundet hermed også. </t>
  </si>
  <si>
    <t>Denne model registreres under fane 2. Varieret arbejdstid 1720</t>
  </si>
  <si>
    <t>4. Timeansat personale</t>
  </si>
  <si>
    <t>Alle timeansatte skal tidsregistrerer sin arbejdstid dag for dag og tidsregistreringen skal omfatte 100% af den ansattes arbejdstid. Tidsregistreringen skal gøres i den fil som findes på programmets hjemmeside.</t>
  </si>
  <si>
    <t>Hvis en ansats løn ændres, under perioden, skal dette registreres på en ny linje.</t>
  </si>
  <si>
    <t>Hvis en ansats løn ændres, eller den ansattes ansættelsesgrad, i projektet, ændres  under perioden, skal dette registreres på en ny linje.</t>
  </si>
  <si>
    <t>Janus Drachman</t>
  </si>
  <si>
    <t xml:space="preserve">Poul Thist </t>
  </si>
  <si>
    <t>jan, feb</t>
  </si>
  <si>
    <t>mar, jun</t>
  </si>
  <si>
    <t>jan, feb, mar</t>
  </si>
  <si>
    <t>Poul Thist</t>
  </si>
  <si>
    <t>apr, maj, jun</t>
  </si>
  <si>
    <t>jan, feb, mar, apr</t>
  </si>
  <si>
    <t>maj, jun</t>
  </si>
  <si>
    <t>januar</t>
  </si>
  <si>
    <t>februar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</si>
</sst>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_ ;[Red]\-#,##0\ "/>
    <numFmt numFmtId="167" formatCode="yyyy/mm/dd;@"/>
    <numFmt numFmtId="168" formatCode="#,##0.00_ ;[Red]\-#,##0.00\ "/>
  </numFmts>
  <fonts count="14" x14ac:knownFonts="1">
    <font>
      <sz val="10"/>
      <name val="Arial"/>
    </font>
    <font>
      <sz val="8"/>
      <name val="Arial"/>
      <family val="2"/>
    </font>
    <font>
      <sz val="10"/>
      <name val="Arial"/>
      <family val="2"/>
    </font>
    <font>
      <u/>
      <sz val="10"/>
      <color theme="10"/>
      <name val="Arial"/>
      <family val="2"/>
    </font>
    <font>
      <b/>
      <sz val="16"/>
      <name val="Calibri"/>
      <family val="2"/>
      <scheme val="minor"/>
    </font>
    <font>
      <sz val="10"/>
      <name val="Calibri"/>
      <family val="2"/>
      <scheme val="minor"/>
    </font>
    <font>
      <b/>
      <sz val="10"/>
      <name val="Calibri"/>
      <family val="2"/>
      <scheme val="minor"/>
    </font>
    <font>
      <i/>
      <sz val="8"/>
      <name val="Calibri"/>
      <family val="2"/>
      <scheme val="minor"/>
    </font>
    <font>
      <sz val="10"/>
      <color theme="1"/>
      <name val="Calibri"/>
      <family val="2"/>
      <scheme val="minor"/>
    </font>
    <font>
      <sz val="10"/>
      <color rgb="FFFF0000"/>
      <name val="Calibri"/>
      <family val="2"/>
      <scheme val="minor"/>
    </font>
    <font>
      <u/>
      <sz val="10"/>
      <color theme="10"/>
      <name val="Calibri"/>
      <family val="2"/>
      <scheme val="minor"/>
    </font>
    <font>
      <i/>
      <sz val="10"/>
      <name val="Calibri"/>
      <family val="2"/>
      <scheme val="minor"/>
    </font>
    <font>
      <strike/>
      <sz val="10"/>
      <name val="Calibri"/>
      <family val="2"/>
      <scheme val="minor"/>
    </font>
    <font>
      <sz val="10"/>
      <color theme="0"/>
      <name val="Calibri"/>
      <family val="2"/>
      <scheme val="minor"/>
    </font>
  </fonts>
  <fills count="5">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139">
    <xf numFmtId="0" fontId="0" fillId="0" borderId="0" xfId="0"/>
    <xf numFmtId="0" fontId="5" fillId="0" borderId="0" xfId="0" applyFont="1"/>
    <xf numFmtId="0" fontId="5" fillId="3" borderId="3" xfId="0" applyFont="1" applyFill="1" applyBorder="1"/>
    <xf numFmtId="0" fontId="5" fillId="3" borderId="4" xfId="0" applyFont="1" applyFill="1" applyBorder="1" applyAlignment="1">
      <alignment horizontal="left" indent="1"/>
    </xf>
    <xf numFmtId="0" fontId="5" fillId="3" borderId="4" xfId="0" applyFont="1" applyFill="1" applyBorder="1"/>
    <xf numFmtId="0" fontId="5" fillId="3" borderId="5" xfId="0" applyFont="1" applyFill="1" applyBorder="1"/>
    <xf numFmtId="0" fontId="5" fillId="3" borderId="6" xfId="0" applyFont="1" applyFill="1" applyBorder="1"/>
    <xf numFmtId="0" fontId="5" fillId="3" borderId="0" xfId="0" applyFont="1" applyFill="1" applyBorder="1" applyAlignment="1">
      <alignment horizontal="left" indent="1"/>
    </xf>
    <xf numFmtId="4" fontId="5" fillId="3" borderId="7" xfId="0" applyNumberFormat="1" applyFont="1" applyFill="1" applyBorder="1"/>
    <xf numFmtId="3" fontId="5" fillId="3" borderId="0" xfId="0" applyNumberFormat="1" applyFont="1" applyFill="1" applyBorder="1"/>
    <xf numFmtId="3" fontId="7" fillId="3" borderId="0" xfId="0" applyNumberFormat="1" applyFont="1" applyFill="1" applyBorder="1" applyAlignment="1">
      <alignment horizontal="center"/>
    </xf>
    <xf numFmtId="167" fontId="5" fillId="0" borderId="1" xfId="0" applyNumberFormat="1" applyFont="1" applyFill="1" applyBorder="1" applyAlignment="1" applyProtection="1">
      <alignment horizontal="center"/>
      <protection locked="0"/>
    </xf>
    <xf numFmtId="49" fontId="5" fillId="0" borderId="1" xfId="0" applyNumberFormat="1" applyFont="1" applyFill="1" applyBorder="1" applyAlignment="1" applyProtection="1">
      <alignment horizontal="center"/>
      <protection locked="0"/>
    </xf>
    <xf numFmtId="0" fontId="5" fillId="3" borderId="0" xfId="0" applyFont="1" applyFill="1" applyBorder="1"/>
    <xf numFmtId="0" fontId="5" fillId="0" borderId="0" xfId="0" applyFont="1" applyBorder="1"/>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3" fontId="5" fillId="2" borderId="15" xfId="0" applyNumberFormat="1" applyFont="1" applyFill="1" applyBorder="1" applyAlignment="1">
      <alignment horizontal="center" vertical="center" wrapText="1"/>
    </xf>
    <xf numFmtId="164" fontId="5" fillId="2" borderId="15" xfId="0" applyNumberFormat="1" applyFont="1" applyFill="1" applyBorder="1" applyAlignment="1">
      <alignment horizontal="center" vertical="center" wrapText="1"/>
    </xf>
    <xf numFmtId="164" fontId="8" fillId="2" borderId="15" xfId="0" applyNumberFormat="1" applyFont="1" applyFill="1" applyBorder="1" applyAlignment="1">
      <alignment horizontal="center" vertical="center" wrapText="1"/>
    </xf>
    <xf numFmtId="3" fontId="8" fillId="2" borderId="16" xfId="0" applyNumberFormat="1" applyFont="1" applyFill="1" applyBorder="1" applyAlignment="1">
      <alignment horizontal="center" vertical="center" wrapText="1"/>
    </xf>
    <xf numFmtId="3" fontId="5" fillId="2" borderId="17" xfId="0" applyNumberFormat="1" applyFont="1" applyFill="1" applyBorder="1" applyAlignment="1">
      <alignment horizontal="left" vertical="center" indent="1"/>
    </xf>
    <xf numFmtId="0" fontId="5" fillId="3" borderId="27" xfId="0" applyFont="1" applyFill="1" applyBorder="1" applyAlignment="1">
      <alignment horizontal="justify" wrapText="1"/>
    </xf>
    <xf numFmtId="0" fontId="5" fillId="0" borderId="0" xfId="0" applyFont="1" applyAlignment="1">
      <alignment horizontal="justify" wrapText="1"/>
    </xf>
    <xf numFmtId="1" fontId="5" fillId="0" borderId="14" xfId="1" applyNumberFormat="1" applyFont="1" applyBorder="1" applyAlignment="1" applyProtection="1">
      <alignment horizontal="right" vertical="center"/>
      <protection locked="0"/>
    </xf>
    <xf numFmtId="49" fontId="8" fillId="0" borderId="14" xfId="0" applyNumberFormat="1" applyFont="1" applyFill="1" applyBorder="1" applyAlignment="1" applyProtection="1">
      <alignment horizontal="center" vertical="center"/>
      <protection locked="0"/>
    </xf>
    <xf numFmtId="0" fontId="5" fillId="0" borderId="21" xfId="0" applyFont="1" applyBorder="1" applyAlignment="1" applyProtection="1">
      <alignment horizontal="left" vertical="center" wrapText="1"/>
      <protection locked="0"/>
    </xf>
    <xf numFmtId="0" fontId="5" fillId="3" borderId="7" xfId="0" applyFont="1" applyFill="1" applyBorder="1"/>
    <xf numFmtId="1" fontId="5" fillId="0" borderId="1" xfId="1" applyNumberFormat="1" applyFont="1" applyBorder="1" applyAlignment="1" applyProtection="1">
      <alignment horizontal="right" vertical="center"/>
      <protection locked="0"/>
    </xf>
    <xf numFmtId="3" fontId="8" fillId="0" borderId="1" xfId="0" applyNumberFormat="1" applyFont="1" applyFill="1" applyBorder="1" applyAlignment="1" applyProtection="1">
      <alignment horizontal="center" vertical="center"/>
      <protection locked="0"/>
    </xf>
    <xf numFmtId="0" fontId="5" fillId="0" borderId="23" xfId="0" applyFont="1" applyBorder="1" applyAlignment="1" applyProtection="1">
      <alignment horizontal="left" vertical="center" wrapText="1"/>
      <protection locked="0"/>
    </xf>
    <xf numFmtId="166" fontId="5" fillId="0" borderId="25" xfId="0" applyNumberFormat="1" applyFont="1" applyBorder="1" applyAlignment="1" applyProtection="1">
      <alignment horizontal="right" vertical="center"/>
      <protection locked="0"/>
    </xf>
    <xf numFmtId="1" fontId="5" fillId="0" borderId="25" xfId="1" applyNumberFormat="1" applyFont="1" applyBorder="1" applyAlignment="1" applyProtection="1">
      <alignment horizontal="right" vertical="center"/>
      <protection locked="0"/>
    </xf>
    <xf numFmtId="3" fontId="8" fillId="0" borderId="25" xfId="0" applyNumberFormat="1" applyFont="1" applyFill="1" applyBorder="1" applyAlignment="1" applyProtection="1">
      <alignment horizontal="center" vertical="center"/>
      <protection locked="0"/>
    </xf>
    <xf numFmtId="0" fontId="5" fillId="0" borderId="26" xfId="0" applyFont="1" applyBorder="1" applyAlignment="1" applyProtection="1">
      <alignment horizontal="left" vertical="center" wrapText="1"/>
      <protection locked="0"/>
    </xf>
    <xf numFmtId="0" fontId="5" fillId="3" borderId="6" xfId="0" applyFont="1" applyFill="1" applyBorder="1" applyAlignment="1">
      <alignment horizontal="justify" wrapText="1"/>
    </xf>
    <xf numFmtId="3" fontId="5" fillId="2" borderId="16" xfId="0" applyNumberFormat="1" applyFont="1" applyFill="1" applyBorder="1" applyAlignment="1">
      <alignment horizontal="center" vertical="center" wrapText="1"/>
    </xf>
    <xf numFmtId="3" fontId="5" fillId="2" borderId="17" xfId="0" applyNumberFormat="1" applyFont="1" applyFill="1" applyBorder="1" applyAlignment="1">
      <alignment horizontal="left" vertical="center" wrapText="1" indent="1"/>
    </xf>
    <xf numFmtId="0" fontId="5" fillId="3" borderId="7" xfId="0" applyFont="1" applyFill="1" applyBorder="1" applyAlignment="1">
      <alignment horizontal="justify" wrapText="1"/>
    </xf>
    <xf numFmtId="4" fontId="5" fillId="0" borderId="14" xfId="0" applyNumberFormat="1" applyFont="1" applyBorder="1" applyAlignment="1" applyProtection="1">
      <alignment horizontal="right" vertical="center"/>
      <protection locked="0"/>
    </xf>
    <xf numFmtId="4" fontId="5" fillId="0" borderId="1" xfId="0" applyNumberFormat="1" applyFont="1" applyBorder="1" applyAlignment="1" applyProtection="1">
      <alignment horizontal="right" vertical="center"/>
      <protection locked="0"/>
    </xf>
    <xf numFmtId="3" fontId="9" fillId="0" borderId="1" xfId="0" applyNumberFormat="1" applyFont="1" applyFill="1" applyBorder="1" applyAlignment="1" applyProtection="1">
      <alignment horizontal="center" vertical="center"/>
      <protection locked="0"/>
    </xf>
    <xf numFmtId="4" fontId="5" fillId="0" borderId="25" xfId="0" applyNumberFormat="1" applyFont="1" applyBorder="1" applyAlignment="1" applyProtection="1">
      <alignment horizontal="right" vertical="center"/>
      <protection locked="0"/>
    </xf>
    <xf numFmtId="0" fontId="5" fillId="3" borderId="6" xfId="0" applyFont="1" applyFill="1" applyBorder="1" applyAlignment="1">
      <alignmen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164" fontId="6" fillId="2" borderId="19" xfId="0" applyNumberFormat="1" applyFont="1" applyFill="1" applyBorder="1" applyAlignment="1">
      <alignment horizontal="center" vertical="center"/>
    </xf>
    <xf numFmtId="0" fontId="5" fillId="3" borderId="7" xfId="0" applyFont="1" applyFill="1" applyBorder="1" applyAlignment="1">
      <alignment vertical="center"/>
    </xf>
    <xf numFmtId="0" fontId="5" fillId="0" borderId="0" xfId="0" applyFont="1" applyBorder="1" applyAlignment="1">
      <alignment vertical="center"/>
    </xf>
    <xf numFmtId="3" fontId="5" fillId="2" borderId="17" xfId="0" applyNumberFormat="1" applyFont="1" applyFill="1" applyBorder="1" applyAlignment="1">
      <alignment horizontal="justify" vertical="center" wrapText="1"/>
    </xf>
    <xf numFmtId="0" fontId="5" fillId="3" borderId="8" xfId="0" applyFont="1" applyFill="1" applyBorder="1"/>
    <xf numFmtId="0" fontId="5" fillId="3" borderId="9" xfId="0" applyFont="1" applyFill="1" applyBorder="1" applyAlignment="1">
      <alignment horizontal="left" indent="1"/>
    </xf>
    <xf numFmtId="3" fontId="5" fillId="3" borderId="9" xfId="0" applyNumberFormat="1" applyFont="1" applyFill="1" applyBorder="1"/>
    <xf numFmtId="4" fontId="5" fillId="3" borderId="10" xfId="0" applyNumberFormat="1" applyFont="1" applyFill="1" applyBorder="1"/>
    <xf numFmtId="166" fontId="6" fillId="2" borderId="12" xfId="0" applyNumberFormat="1" applyFont="1" applyFill="1" applyBorder="1" applyAlignment="1">
      <alignment horizontal="right" vertical="center" indent="1"/>
    </xf>
    <xf numFmtId="0" fontId="7" fillId="3" borderId="0" xfId="0" applyFont="1" applyFill="1" applyBorder="1" applyAlignment="1">
      <alignment horizontal="left" vertical="center" indent="3"/>
    </xf>
    <xf numFmtId="0" fontId="5" fillId="3" borderId="0" xfId="0" applyFont="1" applyFill="1" applyBorder="1" applyAlignment="1">
      <alignment horizontal="right" vertical="center"/>
    </xf>
    <xf numFmtId="0" fontId="7" fillId="3" borderId="0" xfId="0" applyFont="1" applyFill="1" applyBorder="1" applyAlignment="1">
      <alignment horizontal="left" vertical="center" wrapText="1" indent="3"/>
    </xf>
    <xf numFmtId="0" fontId="5" fillId="3" borderId="9" xfId="0" applyFont="1" applyFill="1" applyBorder="1"/>
    <xf numFmtId="0" fontId="5" fillId="3" borderId="10" xfId="0" applyFont="1" applyFill="1" applyBorder="1"/>
    <xf numFmtId="0" fontId="5" fillId="0" borderId="0" xfId="0" applyFont="1" applyAlignment="1">
      <alignment horizontal="left" indent="1"/>
    </xf>
    <xf numFmtId="0" fontId="6" fillId="0" borderId="0" xfId="0" applyFont="1"/>
    <xf numFmtId="0" fontId="5" fillId="4" borderId="0" xfId="0" applyFont="1" applyFill="1"/>
    <xf numFmtId="0" fontId="10" fillId="0" borderId="0" xfId="2" applyFont="1" applyFill="1" applyBorder="1"/>
    <xf numFmtId="0" fontId="3" fillId="0" borderId="0" xfId="2"/>
    <xf numFmtId="0" fontId="5" fillId="0" borderId="24" xfId="0" applyFont="1" applyBorder="1" applyAlignment="1" applyProtection="1">
      <alignment horizontal="left" vertical="center"/>
      <protection locked="0"/>
    </xf>
    <xf numFmtId="0" fontId="6" fillId="2" borderId="18" xfId="0" applyFont="1" applyFill="1" applyBorder="1" applyAlignment="1">
      <alignment horizontal="left" vertical="center" indent="1"/>
    </xf>
    <xf numFmtId="0" fontId="6" fillId="2" borderId="28" xfId="0" applyFont="1" applyFill="1" applyBorder="1" applyAlignment="1">
      <alignment horizontal="left" vertical="center" indent="1"/>
    </xf>
    <xf numFmtId="0" fontId="5" fillId="0" borderId="22" xfId="0" applyFont="1" applyBorder="1" applyAlignment="1" applyProtection="1">
      <alignment horizontal="left" vertical="center"/>
      <protection locked="0"/>
    </xf>
    <xf numFmtId="0" fontId="6" fillId="2" borderId="1" xfId="0" applyFont="1" applyFill="1" applyBorder="1" applyAlignment="1">
      <alignment horizontal="left" indent="1"/>
    </xf>
    <xf numFmtId="0" fontId="5" fillId="0" borderId="20" xfId="0" applyFont="1" applyBorder="1" applyAlignment="1" applyProtection="1">
      <alignment horizontal="left" vertical="center"/>
      <protection locked="0"/>
    </xf>
    <xf numFmtId="166" fontId="5" fillId="0" borderId="23" xfId="0" applyNumberFormat="1" applyFont="1" applyBorder="1" applyAlignment="1" applyProtection="1">
      <alignment horizontal="left" vertical="center" wrapText="1"/>
      <protection locked="0"/>
    </xf>
    <xf numFmtId="3" fontId="5" fillId="3" borderId="4" xfId="0" applyNumberFormat="1" applyFont="1" applyFill="1" applyBorder="1"/>
    <xf numFmtId="4" fontId="5" fillId="3" borderId="5" xfId="0" applyNumberFormat="1" applyFont="1" applyFill="1" applyBorder="1"/>
    <xf numFmtId="0" fontId="0" fillId="3" borderId="3" xfId="0" applyFill="1" applyBorder="1"/>
    <xf numFmtId="0" fontId="0" fillId="3" borderId="4" xfId="0" applyFill="1" applyBorder="1"/>
    <xf numFmtId="0" fontId="0" fillId="3" borderId="5" xfId="0" applyFill="1" applyBorder="1"/>
    <xf numFmtId="0" fontId="5" fillId="3" borderId="27" xfId="0" applyFont="1" applyFill="1" applyBorder="1"/>
    <xf numFmtId="0" fontId="0" fillId="3" borderId="8" xfId="0" applyFill="1" applyBorder="1"/>
    <xf numFmtId="0" fontId="0" fillId="3" borderId="9" xfId="0" applyFill="1" applyBorder="1"/>
    <xf numFmtId="0" fontId="0" fillId="3" borderId="10" xfId="0" applyFill="1" applyBorder="1"/>
    <xf numFmtId="0" fontId="5" fillId="0" borderId="35" xfId="0" applyFont="1" applyBorder="1" applyAlignment="1" applyProtection="1">
      <alignment horizontal="left" vertical="center"/>
      <protection locked="0"/>
    </xf>
    <xf numFmtId="166" fontId="0" fillId="0" borderId="0" xfId="0" applyNumberFormat="1"/>
    <xf numFmtId="168" fontId="5" fillId="2" borderId="11" xfId="0" applyNumberFormat="1" applyFont="1" applyFill="1" applyBorder="1" applyAlignment="1">
      <alignment horizontal="right" vertical="center"/>
    </xf>
    <xf numFmtId="0" fontId="5" fillId="0" borderId="32" xfId="0" applyFont="1" applyBorder="1" applyAlignment="1" applyProtection="1">
      <alignment horizontal="left" vertical="center"/>
      <protection locked="0"/>
    </xf>
    <xf numFmtId="0" fontId="5" fillId="0" borderId="34" xfId="0" applyFont="1" applyBorder="1" applyAlignment="1" applyProtection="1">
      <alignment horizontal="left" vertical="center"/>
      <protection locked="0"/>
    </xf>
    <xf numFmtId="0" fontId="5" fillId="2" borderId="18" xfId="0" applyFont="1" applyFill="1" applyBorder="1" applyAlignment="1">
      <alignment horizontal="center" vertical="center" wrapText="1"/>
    </xf>
    <xf numFmtId="0" fontId="5" fillId="0" borderId="33" xfId="0" applyFont="1" applyBorder="1" applyAlignment="1" applyProtection="1">
      <alignment horizontal="left" vertical="center"/>
      <protection locked="0"/>
    </xf>
    <xf numFmtId="0" fontId="3" fillId="4" borderId="0" xfId="2" applyFill="1"/>
    <xf numFmtId="0" fontId="12" fillId="0" borderId="0" xfId="0" applyFont="1"/>
    <xf numFmtId="0" fontId="11" fillId="0" borderId="0" xfId="0" applyFont="1"/>
    <xf numFmtId="0" fontId="5" fillId="0" borderId="0" xfId="0" applyFont="1" applyFill="1"/>
    <xf numFmtId="0" fontId="13" fillId="0" borderId="0" xfId="0" applyFont="1"/>
    <xf numFmtId="0" fontId="13" fillId="0" borderId="0" xfId="0" applyFont="1" applyFill="1"/>
    <xf numFmtId="0" fontId="3" fillId="0" borderId="0" xfId="2" applyFill="1"/>
    <xf numFmtId="0" fontId="6" fillId="3" borderId="9" xfId="0" applyFont="1" applyFill="1" applyBorder="1" applyAlignment="1">
      <alignment horizontal="left" indent="1"/>
    </xf>
    <xf numFmtId="165" fontId="5" fillId="3" borderId="9" xfId="1" applyNumberFormat="1" applyFont="1" applyFill="1" applyBorder="1"/>
    <xf numFmtId="164" fontId="6" fillId="2" borderId="8" xfId="0" applyNumberFormat="1" applyFont="1" applyFill="1" applyBorder="1" applyAlignment="1">
      <alignment horizontal="center" vertical="center"/>
    </xf>
    <xf numFmtId="0" fontId="5" fillId="0" borderId="37" xfId="0" applyFont="1" applyBorder="1" applyAlignment="1" applyProtection="1">
      <alignment horizontal="left" vertical="center" wrapText="1"/>
      <protection locked="0"/>
    </xf>
    <xf numFmtId="0" fontId="6" fillId="3" borderId="0" xfId="0" applyFont="1" applyFill="1" applyBorder="1" applyAlignment="1">
      <alignment horizontal="left" indent="1"/>
    </xf>
    <xf numFmtId="165" fontId="5" fillId="3" borderId="0" xfId="1" applyNumberFormat="1" applyFont="1" applyFill="1" applyBorder="1"/>
    <xf numFmtId="0" fontId="3" fillId="4" borderId="0" xfId="2" applyFill="1" applyAlignment="1"/>
    <xf numFmtId="0" fontId="11" fillId="0" borderId="0" xfId="0" applyFont="1" applyAlignment="1">
      <alignment horizontal="left" indent="1"/>
    </xf>
    <xf numFmtId="9" fontId="6" fillId="2" borderId="12" xfId="1" applyFont="1" applyFill="1" applyBorder="1" applyAlignment="1">
      <alignment horizontal="right" vertical="center" indent="1"/>
    </xf>
    <xf numFmtId="0" fontId="2" fillId="3" borderId="3" xfId="0" applyFont="1" applyFill="1" applyBorder="1"/>
    <xf numFmtId="166" fontId="5" fillId="0" borderId="11" xfId="0" applyNumberFormat="1" applyFont="1" applyFill="1" applyBorder="1" applyAlignment="1" applyProtection="1">
      <alignment horizontal="right" vertical="center"/>
      <protection locked="0"/>
    </xf>
    <xf numFmtId="166" fontId="5" fillId="0" borderId="25" xfId="0" applyNumberFormat="1" applyFont="1" applyFill="1" applyBorder="1" applyAlignment="1" applyProtection="1">
      <alignment horizontal="right" vertical="center"/>
      <protection locked="0"/>
    </xf>
    <xf numFmtId="4" fontId="5" fillId="3" borderId="4" xfId="0" applyNumberFormat="1" applyFont="1" applyFill="1" applyBorder="1"/>
    <xf numFmtId="4" fontId="5" fillId="3" borderId="9" xfId="0" applyNumberFormat="1" applyFont="1" applyFill="1" applyBorder="1"/>
    <xf numFmtId="4" fontId="5" fillId="2" borderId="15" xfId="0" applyNumberFormat="1" applyFont="1" applyFill="1" applyBorder="1" applyAlignment="1">
      <alignment horizontal="center" vertical="center" wrapText="1"/>
    </xf>
    <xf numFmtId="4" fontId="5" fillId="3" borderId="0" xfId="0" applyNumberFormat="1" applyFont="1" applyFill="1" applyBorder="1"/>
    <xf numFmtId="4" fontId="5" fillId="0" borderId="0" xfId="0" applyNumberFormat="1" applyFont="1"/>
    <xf numFmtId="4" fontId="5" fillId="0" borderId="0" xfId="0" applyNumberFormat="1" applyFont="1" applyAlignment="1">
      <alignment horizontal="justify" wrapText="1"/>
    </xf>
    <xf numFmtId="4" fontId="0" fillId="3" borderId="4" xfId="0" applyNumberFormat="1" applyFill="1" applyBorder="1"/>
    <xf numFmtId="4" fontId="5" fillId="0" borderId="11" xfId="0" applyNumberFormat="1" applyFont="1" applyBorder="1" applyAlignment="1" applyProtection="1">
      <alignment horizontal="right" vertical="center"/>
      <protection locked="0"/>
    </xf>
    <xf numFmtId="4" fontId="5" fillId="0" borderId="31" xfId="0" applyNumberFormat="1" applyFont="1" applyBorder="1" applyAlignment="1" applyProtection="1">
      <alignment horizontal="right" vertical="center"/>
      <protection locked="0"/>
    </xf>
    <xf numFmtId="4" fontId="5" fillId="3" borderId="0" xfId="0" applyNumberFormat="1" applyFont="1" applyFill="1" applyBorder="1" applyAlignment="1">
      <alignment vertical="center"/>
    </xf>
    <xf numFmtId="4" fontId="0" fillId="0" borderId="0" xfId="0" applyNumberFormat="1"/>
    <xf numFmtId="4" fontId="5" fillId="3" borderId="0" xfId="1" applyNumberFormat="1" applyFont="1" applyFill="1" applyBorder="1"/>
    <xf numFmtId="4" fontId="0" fillId="3" borderId="9" xfId="0" applyNumberFormat="1" applyFill="1" applyBorder="1"/>
    <xf numFmtId="0" fontId="5" fillId="2" borderId="38" xfId="0" applyFont="1" applyFill="1" applyBorder="1" applyAlignment="1">
      <alignment horizontal="center" vertical="center" wrapText="1"/>
    </xf>
    <xf numFmtId="0" fontId="5" fillId="0" borderId="39"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40" xfId="0" applyFont="1" applyBorder="1" applyAlignment="1" applyProtection="1">
      <alignment horizontal="left" vertical="center"/>
      <protection locked="0"/>
    </xf>
    <xf numFmtId="166" fontId="5" fillId="0" borderId="31" xfId="0" applyNumberFormat="1" applyFont="1" applyBorder="1" applyAlignment="1" applyProtection="1">
      <alignment horizontal="right" vertical="center"/>
      <protection locked="0"/>
    </xf>
    <xf numFmtId="4" fontId="5" fillId="2" borderId="11" xfId="0" applyNumberFormat="1" applyFont="1" applyFill="1" applyBorder="1" applyAlignment="1" applyProtection="1">
      <alignment horizontal="right" vertical="center"/>
      <protection locked="0"/>
    </xf>
    <xf numFmtId="4" fontId="8" fillId="2" borderId="14" xfId="0" applyNumberFormat="1" applyFont="1" applyFill="1" applyBorder="1" applyAlignment="1" applyProtection="1">
      <alignment horizontal="center" vertical="center"/>
      <protection locked="0"/>
    </xf>
    <xf numFmtId="168" fontId="8" fillId="2" borderId="2" xfId="0" applyNumberFormat="1" applyFont="1" applyFill="1" applyBorder="1" applyAlignment="1">
      <alignment horizontal="right" vertical="center"/>
    </xf>
    <xf numFmtId="10" fontId="5" fillId="0" borderId="14" xfId="1" applyNumberFormat="1" applyFont="1" applyBorder="1" applyAlignment="1" applyProtection="1">
      <alignment horizontal="right" vertical="center"/>
      <protection locked="0"/>
    </xf>
    <xf numFmtId="10" fontId="5" fillId="0" borderId="25" xfId="1" applyNumberFormat="1" applyFont="1" applyBorder="1" applyAlignment="1" applyProtection="1">
      <alignment horizontal="right" vertical="center"/>
      <protection locked="0"/>
    </xf>
    <xf numFmtId="4" fontId="5" fillId="2" borderId="11" xfId="0" applyNumberFormat="1" applyFont="1" applyFill="1" applyBorder="1" applyAlignment="1">
      <alignment horizontal="right" vertical="center"/>
    </xf>
    <xf numFmtId="168" fontId="5" fillId="2" borderId="25" xfId="0" applyNumberFormat="1" applyFont="1" applyFill="1" applyBorder="1" applyAlignment="1">
      <alignment horizontal="right" vertical="center"/>
    </xf>
    <xf numFmtId="168" fontId="6" fillId="2" borderId="10" xfId="0" applyNumberFormat="1" applyFont="1" applyFill="1" applyBorder="1" applyAlignment="1">
      <alignment horizontal="right" vertical="center" indent="1"/>
    </xf>
    <xf numFmtId="168" fontId="6" fillId="2" borderId="36" xfId="0" applyNumberFormat="1" applyFont="1" applyFill="1" applyBorder="1" applyAlignment="1">
      <alignment horizontal="right" vertical="center" indent="1"/>
    </xf>
    <xf numFmtId="0" fontId="4" fillId="0" borderId="9" xfId="0" applyFont="1" applyFill="1" applyBorder="1" applyAlignment="1">
      <alignment horizontal="left" vertical="center"/>
    </xf>
    <xf numFmtId="0" fontId="6" fillId="0" borderId="2" xfId="0" applyFont="1" applyFill="1" applyBorder="1" applyAlignment="1" applyProtection="1">
      <alignment horizontal="left" indent="1"/>
      <protection locked="0"/>
    </xf>
    <xf numFmtId="0" fontId="0" fillId="0" borderId="30" xfId="0" applyFill="1" applyBorder="1" applyAlignment="1" applyProtection="1">
      <alignment horizontal="left" indent="1"/>
      <protection locked="0"/>
    </xf>
    <xf numFmtId="0" fontId="0" fillId="0" borderId="29" xfId="0" applyFill="1" applyBorder="1" applyAlignment="1" applyProtection="1">
      <alignment horizontal="left" indent="1"/>
      <protection locked="0"/>
    </xf>
    <xf numFmtId="0" fontId="0" fillId="0" borderId="29" xfId="0" applyBorder="1" applyAlignment="1" applyProtection="1">
      <alignment horizontal="left" indent="1"/>
      <protection locked="0"/>
    </xf>
  </cellXfs>
  <cellStyles count="3">
    <cellStyle name="Hyperlänk" xfId="2" builtinId="8"/>
    <cellStyle name="Normal" xfId="0" builtinId="0"/>
    <cellStyle name="Procent" xfId="1" builtinId="5"/>
  </cellStyles>
  <dxfs count="0"/>
  <tableStyles count="0" defaultTableStyle="TableStyleMedium2" defaultPivotStyle="PivotStyleLight16"/>
  <colors>
    <mruColors>
      <color rgb="FFFFFF99"/>
      <color rgb="FFFF505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12</xdr:col>
      <xdr:colOff>76200</xdr:colOff>
      <xdr:row>0</xdr:row>
      <xdr:rowOff>47625</xdr:rowOff>
    </xdr:from>
    <xdr:to>
      <xdr:col>23</xdr:col>
      <xdr:colOff>476250</xdr:colOff>
      <xdr:row>36</xdr:row>
      <xdr:rowOff>7401</xdr:rowOff>
    </xdr:to>
    <xdr:pic>
      <xdr:nvPicPr>
        <xdr:cNvPr id="2" name="Billede 1">
          <a:extLst>
            <a:ext uri="{FF2B5EF4-FFF2-40B4-BE49-F238E27FC236}">
              <a16:creationId xmlns:a16="http://schemas.microsoft.com/office/drawing/2014/main" id="{D9C7884F-3A7A-4EDD-9594-3367C60F599F}"/>
            </a:ext>
          </a:extLst>
        </xdr:cNvPr>
        <xdr:cNvPicPr>
          <a:picLocks noChangeAspect="1"/>
        </xdr:cNvPicPr>
      </xdr:nvPicPr>
      <xdr:blipFill>
        <a:blip xmlns:r="http://schemas.openxmlformats.org/officeDocument/2006/relationships" r:embed="rId1"/>
        <a:stretch>
          <a:fillRect/>
        </a:stretch>
      </xdr:blipFill>
      <xdr:spPr>
        <a:xfrm>
          <a:off x="11296650" y="47625"/>
          <a:ext cx="8867775" cy="6122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95250</xdr:colOff>
      <xdr:row>0</xdr:row>
      <xdr:rowOff>9525</xdr:rowOff>
    </xdr:from>
    <xdr:to>
      <xdr:col>27</xdr:col>
      <xdr:colOff>123825</xdr:colOff>
      <xdr:row>34</xdr:row>
      <xdr:rowOff>33275</xdr:rowOff>
    </xdr:to>
    <xdr:pic>
      <xdr:nvPicPr>
        <xdr:cNvPr id="3" name="Billede 2">
          <a:extLst>
            <a:ext uri="{FF2B5EF4-FFF2-40B4-BE49-F238E27FC236}">
              <a16:creationId xmlns:a16="http://schemas.microsoft.com/office/drawing/2014/main" id="{53423E4D-20EC-40D6-AA5C-07C17ECA80D7}"/>
            </a:ext>
          </a:extLst>
        </xdr:cNvPr>
        <xdr:cNvPicPr>
          <a:picLocks noChangeAspect="1"/>
        </xdr:cNvPicPr>
      </xdr:nvPicPr>
      <xdr:blipFill>
        <a:blip xmlns:r="http://schemas.openxmlformats.org/officeDocument/2006/relationships" r:embed="rId1"/>
        <a:stretch>
          <a:fillRect/>
        </a:stretch>
      </xdr:blipFill>
      <xdr:spPr>
        <a:xfrm>
          <a:off x="11344275" y="9525"/>
          <a:ext cx="8943975" cy="6195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152400</xdr:colOff>
      <xdr:row>0</xdr:row>
      <xdr:rowOff>28575</xdr:rowOff>
    </xdr:from>
    <xdr:to>
      <xdr:col>42</xdr:col>
      <xdr:colOff>260534</xdr:colOff>
      <xdr:row>34</xdr:row>
      <xdr:rowOff>142875</xdr:rowOff>
    </xdr:to>
    <xdr:pic>
      <xdr:nvPicPr>
        <xdr:cNvPr id="2" name="Billede 1">
          <a:extLst>
            <a:ext uri="{FF2B5EF4-FFF2-40B4-BE49-F238E27FC236}">
              <a16:creationId xmlns:a16="http://schemas.microsoft.com/office/drawing/2014/main" id="{149537B1-51CF-4A3F-AE52-25A8F6711DF1}"/>
            </a:ext>
          </a:extLst>
        </xdr:cNvPr>
        <xdr:cNvPicPr>
          <a:picLocks noChangeAspect="1"/>
        </xdr:cNvPicPr>
      </xdr:nvPicPr>
      <xdr:blipFill>
        <a:blip xmlns:r="http://schemas.openxmlformats.org/officeDocument/2006/relationships" r:embed="rId1"/>
        <a:stretch>
          <a:fillRect/>
        </a:stretch>
      </xdr:blipFill>
      <xdr:spPr>
        <a:xfrm>
          <a:off x="19088100" y="28575"/>
          <a:ext cx="13890809" cy="6257925"/>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nterreg-oks.eu/download/18.2089ae6e15244fe02f3d7a63/1472022740158/Tidregistreringschema_ver%201.1.xlsx" TargetMode="External"/><Relationship Id="rId2" Type="http://schemas.openxmlformats.org/officeDocument/2006/relationships/hyperlink" Target="http://interreg-oks.eu/download/18.2089ae6e15244fe02f3d7a5f/1472022733142" TargetMode="External"/><Relationship Id="rId1" Type="http://schemas.openxmlformats.org/officeDocument/2006/relationships/hyperlink" Target="http://interreg-oks.eu/genomfora/ekonomi/kostnadsslag/personalkostnader.4.2f79a9231506ca113762c852.html" TargetMode="External"/><Relationship Id="rId5" Type="http://schemas.openxmlformats.org/officeDocument/2006/relationships/printerSettings" Target="../printerSettings/printerSettings1.bin"/><Relationship Id="rId4" Type="http://schemas.openxmlformats.org/officeDocument/2006/relationships/hyperlink" Target="http://interreg-oks.eu/download/18.2089ae6e15244fe02f3d7a63/1472022740158/Tidregistreringschema_ver%201.1.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9"/>
  <sheetViews>
    <sheetView showGridLines="0" zoomScaleNormal="100" workbookViewId="0">
      <selection activeCell="J3" sqref="J3"/>
    </sheetView>
  </sheetViews>
  <sheetFormatPr defaultColWidth="9.109375" defaultRowHeight="12.9" x14ac:dyDescent="0.5"/>
  <cols>
    <col min="1" max="1" width="189.5546875" style="1" bestFit="1" customWidth="1"/>
    <col min="2" max="16384" width="9.109375" style="1"/>
  </cols>
  <sheetData>
    <row r="1" spans="1:7" x14ac:dyDescent="0.5">
      <c r="A1" s="61" t="s">
        <v>72</v>
      </c>
    </row>
    <row r="2" spans="1:7" x14ac:dyDescent="0.5">
      <c r="A2" s="1" t="s">
        <v>24</v>
      </c>
    </row>
    <row r="3" spans="1:7" s="91" customFormat="1" x14ac:dyDescent="0.5">
      <c r="A3" s="91" t="s">
        <v>25</v>
      </c>
    </row>
    <row r="4" spans="1:7" s="62" customFormat="1" x14ac:dyDescent="0.5">
      <c r="A4" s="101" t="s">
        <v>26</v>
      </c>
      <c r="G4" s="88"/>
    </row>
    <row r="5" spans="1:7" ht="12.75" customHeight="1" x14ac:dyDescent="0.5"/>
    <row r="6" spans="1:7" x14ac:dyDescent="0.5">
      <c r="A6" s="61" t="s">
        <v>27</v>
      </c>
    </row>
    <row r="7" spans="1:7" x14ac:dyDescent="0.5">
      <c r="A7" s="1" t="s">
        <v>28</v>
      </c>
    </row>
    <row r="8" spans="1:7" x14ac:dyDescent="0.5">
      <c r="A8" s="1" t="s">
        <v>29</v>
      </c>
    </row>
    <row r="9" spans="1:7" x14ac:dyDescent="0.5">
      <c r="A9" s="1" t="s">
        <v>30</v>
      </c>
    </row>
    <row r="10" spans="1:7" x14ac:dyDescent="0.5">
      <c r="A10" s="1" t="s">
        <v>31</v>
      </c>
    </row>
    <row r="11" spans="1:7" x14ac:dyDescent="0.5">
      <c r="A11" s="1" t="s">
        <v>32</v>
      </c>
    </row>
    <row r="13" spans="1:7" x14ac:dyDescent="0.5">
      <c r="A13" s="1" t="s">
        <v>73</v>
      </c>
    </row>
    <row r="14" spans="1:7" x14ac:dyDescent="0.5">
      <c r="A14" s="1" t="s">
        <v>33</v>
      </c>
    </row>
    <row r="15" spans="1:7" x14ac:dyDescent="0.5">
      <c r="A15" s="1" t="s">
        <v>31</v>
      </c>
    </row>
    <row r="16" spans="1:7" x14ac:dyDescent="0.5">
      <c r="A16" s="1" t="s">
        <v>32</v>
      </c>
    </row>
    <row r="17" spans="1:15" s="92" customFormat="1" x14ac:dyDescent="0.5">
      <c r="A17" s="94" t="s">
        <v>34</v>
      </c>
      <c r="B17" s="93"/>
    </row>
    <row r="18" spans="1:15" ht="12.75" customHeight="1" x14ac:dyDescent="0.5">
      <c r="A18" s="63"/>
    </row>
    <row r="19" spans="1:15" s="91" customFormat="1" ht="12.75" customHeight="1" x14ac:dyDescent="0.5">
      <c r="A19" s="91" t="s">
        <v>74</v>
      </c>
    </row>
    <row r="20" spans="1:15" s="91" customFormat="1" ht="12.75" customHeight="1" x14ac:dyDescent="0.5">
      <c r="A20" s="91" t="s">
        <v>38</v>
      </c>
    </row>
    <row r="21" spans="1:15" s="91" customFormat="1" ht="12.75" customHeight="1" x14ac:dyDescent="0.5"/>
    <row r="22" spans="1:15" s="91" customFormat="1" ht="12.75" customHeight="1" x14ac:dyDescent="0.5">
      <c r="A22" s="91" t="s">
        <v>80</v>
      </c>
    </row>
    <row r="23" spans="1:15" ht="12.75" customHeight="1" x14ac:dyDescent="0.5"/>
    <row r="24" spans="1:15" ht="12.75" customHeight="1" x14ac:dyDescent="0.5">
      <c r="A24" s="61" t="s">
        <v>40</v>
      </c>
    </row>
    <row r="25" spans="1:15" ht="12.75" customHeight="1" x14ac:dyDescent="0.5">
      <c r="A25" s="1" t="s">
        <v>39</v>
      </c>
    </row>
    <row r="26" spans="1:15" ht="12.75" customHeight="1" x14ac:dyDescent="0.5">
      <c r="A26" s="1" t="s">
        <v>41</v>
      </c>
      <c r="K26" s="89"/>
      <c r="L26" s="89"/>
      <c r="M26" s="89"/>
      <c r="N26" s="89"/>
      <c r="O26" s="89"/>
    </row>
    <row r="27" spans="1:15" s="91" customFormat="1" x14ac:dyDescent="0.5">
      <c r="A27" s="91" t="s">
        <v>42</v>
      </c>
    </row>
    <row r="28" spans="1:15" s="91" customFormat="1" x14ac:dyDescent="0.5">
      <c r="A28" s="91" t="s">
        <v>75</v>
      </c>
    </row>
    <row r="29" spans="1:15" s="91" customFormat="1" x14ac:dyDescent="0.5">
      <c r="A29" s="94" t="s">
        <v>43</v>
      </c>
    </row>
    <row r="30" spans="1:15" s="91" customFormat="1" x14ac:dyDescent="0.5">
      <c r="H30" s="94"/>
    </row>
    <row r="31" spans="1:15" s="91" customFormat="1" x14ac:dyDescent="0.5">
      <c r="A31" s="91" t="s">
        <v>44</v>
      </c>
    </row>
    <row r="32" spans="1:15" x14ac:dyDescent="0.5">
      <c r="A32" s="102" t="s">
        <v>45</v>
      </c>
    </row>
    <row r="33" spans="1:11" x14ac:dyDescent="0.5">
      <c r="A33" s="60" t="s">
        <v>76</v>
      </c>
      <c r="C33" s="90"/>
      <c r="D33" s="90"/>
      <c r="E33" s="90"/>
    </row>
    <row r="34" spans="1:11" ht="12.75" customHeight="1" x14ac:dyDescent="0.5">
      <c r="A34" s="60" t="s">
        <v>46</v>
      </c>
    </row>
    <row r="35" spans="1:11" ht="6.75" customHeight="1" x14ac:dyDescent="0.5">
      <c r="A35" s="60"/>
    </row>
    <row r="36" spans="1:11" ht="12.75" customHeight="1" x14ac:dyDescent="0.5">
      <c r="A36" s="102" t="s">
        <v>47</v>
      </c>
    </row>
    <row r="37" spans="1:11" ht="12.75" customHeight="1" x14ac:dyDescent="0.5">
      <c r="A37" s="60" t="s">
        <v>48</v>
      </c>
      <c r="C37" s="90"/>
      <c r="D37" s="90"/>
      <c r="E37" s="90"/>
      <c r="F37" s="90"/>
      <c r="G37" s="90"/>
      <c r="H37" s="90"/>
      <c r="I37" s="90"/>
      <c r="J37" s="90"/>
      <c r="K37" s="90"/>
    </row>
    <row r="38" spans="1:11" ht="12.75" customHeight="1" x14ac:dyDescent="0.5"/>
    <row r="39" spans="1:11" x14ac:dyDescent="0.5">
      <c r="A39" s="1" t="s">
        <v>49</v>
      </c>
    </row>
    <row r="40" spans="1:11" x14ac:dyDescent="0.5">
      <c r="A40" s="1" t="s">
        <v>50</v>
      </c>
    </row>
    <row r="42" spans="1:11" x14ac:dyDescent="0.5">
      <c r="A42" s="91" t="s">
        <v>79</v>
      </c>
    </row>
    <row r="44" spans="1:11" x14ac:dyDescent="0.5">
      <c r="A44" s="61" t="s">
        <v>77</v>
      </c>
    </row>
    <row r="45" spans="1:11" x14ac:dyDescent="0.5">
      <c r="A45" s="1" t="s">
        <v>51</v>
      </c>
    </row>
    <row r="46" spans="1:11" x14ac:dyDescent="0.5">
      <c r="A46" s="1" t="s">
        <v>52</v>
      </c>
    </row>
    <row r="47" spans="1:11" x14ac:dyDescent="0.5">
      <c r="A47" s="64" t="s">
        <v>78</v>
      </c>
    </row>
    <row r="48" spans="1:11" x14ac:dyDescent="0.5">
      <c r="A48" s="61"/>
    </row>
    <row r="49" spans="1:1" x14ac:dyDescent="0.5">
      <c r="A49" s="91" t="s">
        <v>79</v>
      </c>
    </row>
  </sheetData>
  <sheetProtection algorithmName="SHA-512" hashValue="HNR8c+08ALRvFadOLDtKY9XKnMsYelh0IV0MT8mE/EvhjhRBKmubm49nCnQ0pUu7YYQ1lZcCZb6/40j5kCIK4Q==" saltValue="XIy//1qSOIYSDN66FJ1LAw==" spinCount="100000" sheet="1" objects="1" scenarios="1"/>
  <hyperlinks>
    <hyperlink ref="A4" r:id="rId1" display="Information om reglerna för personalkostnader finns på programmets hemsida:" xr:uid="{FB8C74B5-82A5-4958-A9B3-8F9E70D35467}"/>
    <hyperlink ref="A17" r:id="rId2" display="Intyget finner du här:" xr:uid="{8986508A-10F1-487E-93E8-DF6A5922E5F9}"/>
    <hyperlink ref="A29" r:id="rId3" display="Därför rekommenderas att programmets mall för tidsredovisning används, som du finner här:" xr:uid="{B3AA396F-3435-4A90-A04B-5A8B80F2C9C7}"/>
    <hyperlink ref="A47" r:id="rId4" display="Alla timanställda ska tidsredovisa sin arbetstid dag för dag, och tidsredovisningen ska täcka 100 procent av den anställdas arbetstid. Tidsredovisningen ska göras i den mall som finns på programmets hemsida, länk: " xr:uid="{4D9AE657-4E0C-447F-BA65-13AEF7B541DD}"/>
  </hyperlinks>
  <pageMargins left="0.7" right="0.7" top="0.75" bottom="0.75" header="0.3" footer="0.3"/>
  <pageSetup paperSize="9" scale="7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
  <sheetViews>
    <sheetView showGridLines="0" workbookViewId="0">
      <selection activeCell="J3" sqref="J3"/>
    </sheetView>
  </sheetViews>
  <sheetFormatPr defaultRowHeight="12.3" x14ac:dyDescent="0.4"/>
  <cols>
    <col min="1" max="1" width="2.71875" customWidth="1"/>
    <col min="2" max="2" width="23.5546875" customWidth="1"/>
    <col min="3" max="3" width="13.71875" customWidth="1"/>
    <col min="4" max="4" width="14.71875" customWidth="1"/>
    <col min="5" max="5" width="12.109375" customWidth="1"/>
    <col min="6" max="6" width="11.27734375" customWidth="1"/>
    <col min="7" max="7" width="33" customWidth="1"/>
    <col min="8" max="8" width="3.109375" customWidth="1"/>
  </cols>
  <sheetData>
    <row r="1" spans="1:8" ht="20.7" thickBot="1" x14ac:dyDescent="0.45">
      <c r="A1" s="134" t="s">
        <v>5</v>
      </c>
      <c r="B1" s="134"/>
      <c r="C1" s="134"/>
      <c r="D1" s="134"/>
      <c r="E1" s="134"/>
      <c r="F1" s="134"/>
      <c r="G1" s="134"/>
      <c r="H1" s="134"/>
    </row>
    <row r="2" spans="1:8" ht="12.9" x14ac:dyDescent="0.5">
      <c r="A2" s="2"/>
      <c r="B2" s="3"/>
      <c r="C2" s="4"/>
      <c r="D2" s="4"/>
      <c r="E2" s="4"/>
      <c r="F2" s="4"/>
      <c r="G2" s="4"/>
      <c r="H2" s="5"/>
    </row>
    <row r="3" spans="1:8" ht="12.9" x14ac:dyDescent="0.5">
      <c r="A3" s="6"/>
      <c r="B3" s="69" t="s">
        <v>15</v>
      </c>
      <c r="C3" s="135"/>
      <c r="D3" s="136"/>
      <c r="E3" s="136"/>
      <c r="F3" s="137"/>
      <c r="G3" s="7"/>
      <c r="H3" s="8"/>
    </row>
    <row r="4" spans="1:8" ht="12.9" x14ac:dyDescent="0.5">
      <c r="A4" s="6"/>
      <c r="B4" s="69" t="s">
        <v>4</v>
      </c>
      <c r="C4" s="135"/>
      <c r="D4" s="136"/>
      <c r="E4" s="136"/>
      <c r="F4" s="137"/>
      <c r="G4" s="7"/>
      <c r="H4" s="8"/>
    </row>
    <row r="5" spans="1:8" ht="12.9" x14ac:dyDescent="0.5">
      <c r="A5" s="6"/>
      <c r="B5" s="69" t="s">
        <v>3</v>
      </c>
      <c r="C5" s="135"/>
      <c r="D5" s="138"/>
      <c r="E5" s="7"/>
      <c r="F5" s="7"/>
      <c r="G5" s="7"/>
      <c r="H5" s="8"/>
    </row>
    <row r="6" spans="1:8" ht="12.9" x14ac:dyDescent="0.5">
      <c r="A6" s="6"/>
      <c r="B6" s="9"/>
      <c r="C6" s="10" t="s">
        <v>1</v>
      </c>
      <c r="D6" s="10" t="s">
        <v>2</v>
      </c>
      <c r="E6" s="10"/>
      <c r="F6" s="10"/>
      <c r="G6" s="9"/>
      <c r="H6" s="8"/>
    </row>
    <row r="7" spans="1:8" ht="12.9" x14ac:dyDescent="0.5">
      <c r="A7" s="6"/>
      <c r="B7" s="69" t="s">
        <v>16</v>
      </c>
      <c r="C7" s="11"/>
      <c r="D7" s="11"/>
      <c r="E7" s="9"/>
      <c r="F7" s="9"/>
      <c r="G7" s="9"/>
      <c r="H7" s="8"/>
    </row>
    <row r="8" spans="1:8" ht="12.9" x14ac:dyDescent="0.5">
      <c r="A8" s="6"/>
      <c r="B8" s="69" t="s">
        <v>6</v>
      </c>
      <c r="C8" s="12"/>
      <c r="D8" s="10"/>
      <c r="E8" s="9"/>
      <c r="F8" s="9"/>
      <c r="G8" s="10"/>
      <c r="H8" s="8"/>
    </row>
    <row r="9" spans="1:8" ht="13.2" thickBot="1" x14ac:dyDescent="0.55000000000000004">
      <c r="A9" s="6"/>
      <c r="B9" s="44"/>
      <c r="C9" s="45"/>
      <c r="D9" s="45"/>
      <c r="E9" s="45"/>
      <c r="F9" s="45"/>
      <c r="G9" s="9"/>
      <c r="H9" s="27"/>
    </row>
    <row r="10" spans="1:8" ht="13.2" thickBot="1" x14ac:dyDescent="0.55000000000000004">
      <c r="A10" s="6"/>
      <c r="B10" s="66" t="s">
        <v>17</v>
      </c>
      <c r="C10" s="67"/>
      <c r="D10" s="67"/>
      <c r="E10" s="67"/>
      <c r="F10" s="54">
        <f>+'1. Fast andel af arbejdstid'!J44+'2. Varieret arbejdstid 1720'!J44+'3. Varieret arbejdstid'!Q44+Timeansatte!F44</f>
        <v>629742.34777914605</v>
      </c>
      <c r="G10" s="55" t="s">
        <v>19</v>
      </c>
      <c r="H10" s="27"/>
    </row>
    <row r="11" spans="1:8" ht="13.2" thickBot="1" x14ac:dyDescent="0.55000000000000004">
      <c r="A11" s="6"/>
      <c r="B11" s="44"/>
      <c r="C11" s="44"/>
      <c r="D11" s="44"/>
      <c r="E11" s="45"/>
      <c r="F11" s="45"/>
      <c r="G11" s="56"/>
      <c r="H11" s="27"/>
    </row>
    <row r="12" spans="1:8" ht="42.75" customHeight="1" thickBot="1" x14ac:dyDescent="0.55000000000000004">
      <c r="A12" s="6"/>
      <c r="B12" s="66" t="s">
        <v>18</v>
      </c>
      <c r="C12" s="67"/>
      <c r="D12" s="67"/>
      <c r="E12" s="103">
        <v>0.15</v>
      </c>
      <c r="F12" s="54">
        <f>E12*F10</f>
        <v>94461.352166871904</v>
      </c>
      <c r="G12" s="57" t="s">
        <v>20</v>
      </c>
      <c r="H12" s="27"/>
    </row>
    <row r="13" spans="1:8" ht="13.2" thickBot="1" x14ac:dyDescent="0.55000000000000004">
      <c r="A13" s="50"/>
      <c r="B13" s="51"/>
      <c r="C13" s="58"/>
      <c r="D13" s="58"/>
      <c r="E13" s="58"/>
      <c r="F13" s="58"/>
      <c r="G13" s="58"/>
      <c r="H13" s="59"/>
    </row>
  </sheetData>
  <sheetProtection algorithmName="SHA-512" hashValue="4+gojcDkHcBxF4aeNZhAQYDryhZEq7QNRxyxojMBrq7KbZ3uz2oH9zLgTcrquuondx3pC0t1awYP1Fjnzlb+LQ==" saltValue="XmmdpRaX2CNSaBENGHbxJw==" spinCount="100000" sheet="1" objects="1" scenarios="1"/>
  <mergeCells count="4">
    <mergeCell ref="A1:H1"/>
    <mergeCell ref="C3:F3"/>
    <mergeCell ref="C4:F4"/>
    <mergeCell ref="C5:D5"/>
  </mergeCells>
  <dataValidations count="2">
    <dataValidation errorStyle="warning" allowBlank="1" showInputMessage="1" showErrorMessage="1" sqref="C8" xr:uid="{00000000-0002-0000-0100-000000000000}"/>
    <dataValidation type="date" allowBlank="1" showInputMessage="1" showErrorMessage="1" errorTitle="Fel format" error="Måste vara_x000a_ÅÅÅÅ-MM-DD" promptTitle="ÅÅÅÅ-MM-DD" sqref="D7:D8 C7 G7:G8 E8" xr:uid="{00000000-0002-0000-0100-000001000000}">
      <formula1>40179</formula1>
      <formula2>47848</formula2>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769"/>
  <sheetViews>
    <sheetView showGridLines="0" zoomScaleNormal="100" workbookViewId="0">
      <selection activeCell="J3" sqref="J3"/>
    </sheetView>
  </sheetViews>
  <sheetFormatPr defaultColWidth="9.109375" defaultRowHeight="12.9" x14ac:dyDescent="0.5"/>
  <cols>
    <col min="1" max="1" width="2.71875" style="1" customWidth="1"/>
    <col min="2" max="2" width="23.5546875" style="60" customWidth="1"/>
    <col min="3" max="4" width="13.71875" style="1" customWidth="1"/>
    <col min="5" max="6" width="14.71875" style="111" customWidth="1"/>
    <col min="7" max="7" width="12.109375" style="1" bestFit="1" customWidth="1"/>
    <col min="8" max="8" width="11.27734375" style="1" bestFit="1" customWidth="1"/>
    <col min="9" max="10" width="12.71875" style="1" customWidth="1"/>
    <col min="11" max="11" width="30.5546875" style="1" customWidth="1"/>
    <col min="12" max="12" width="5.71875" style="1" customWidth="1"/>
    <col min="13" max="13" width="5.5546875" style="1" customWidth="1"/>
    <col min="14" max="14" width="9.109375" style="1"/>
    <col min="15" max="15" width="15.5546875" style="1" customWidth="1"/>
    <col min="16" max="16" width="12.77734375" style="1" customWidth="1"/>
    <col min="17" max="17" width="12.27734375" style="1" customWidth="1"/>
    <col min="18" max="18" width="11.27734375" style="1" customWidth="1"/>
    <col min="19" max="19" width="9.109375" style="1"/>
    <col min="20" max="20" width="11.27734375" style="1" customWidth="1"/>
    <col min="21" max="21" width="12.44140625" style="1" customWidth="1"/>
    <col min="22" max="22" width="21.109375" style="1" customWidth="1"/>
    <col min="23" max="23" width="6.27734375" style="1" customWidth="1"/>
    <col min="24" max="16384" width="9.109375" style="1"/>
  </cols>
  <sheetData>
    <row r="1" spans="1:23" ht="12" customHeight="1" x14ac:dyDescent="0.5">
      <c r="A1" s="2"/>
      <c r="B1" s="3"/>
      <c r="C1" s="4"/>
      <c r="D1" s="4"/>
      <c r="E1" s="107"/>
      <c r="F1" s="107"/>
      <c r="G1" s="4"/>
      <c r="H1" s="4"/>
      <c r="I1" s="4"/>
      <c r="J1" s="72"/>
      <c r="K1" s="72"/>
      <c r="L1" s="73"/>
    </row>
    <row r="2" spans="1:23" s="14" customFormat="1" ht="13.2" thickBot="1" x14ac:dyDescent="0.55000000000000004">
      <c r="A2" s="6"/>
      <c r="B2" s="95" t="s">
        <v>56</v>
      </c>
      <c r="C2" s="52"/>
      <c r="D2" s="52"/>
      <c r="E2" s="108"/>
      <c r="F2" s="108"/>
      <c r="G2" s="96"/>
      <c r="H2" s="96"/>
      <c r="I2" s="96"/>
      <c r="J2" s="52"/>
      <c r="K2" s="52"/>
      <c r="L2" s="8"/>
    </row>
    <row r="3" spans="1:23" s="23" customFormat="1" ht="39" thickBot="1" x14ac:dyDescent="0.55000000000000004">
      <c r="A3" s="6"/>
      <c r="B3" s="15" t="s">
        <v>9</v>
      </c>
      <c r="C3" s="16" t="s">
        <v>71</v>
      </c>
      <c r="D3" s="16" t="s">
        <v>60</v>
      </c>
      <c r="E3" s="109" t="s">
        <v>55</v>
      </c>
      <c r="F3" s="109" t="s">
        <v>58</v>
      </c>
      <c r="G3" s="17" t="s">
        <v>10</v>
      </c>
      <c r="H3" s="18" t="s">
        <v>11</v>
      </c>
      <c r="I3" s="19" t="s">
        <v>12</v>
      </c>
      <c r="J3" s="20" t="s">
        <v>59</v>
      </c>
      <c r="K3" s="21" t="s">
        <v>0</v>
      </c>
      <c r="L3" s="22"/>
    </row>
    <row r="4" spans="1:23" x14ac:dyDescent="0.5">
      <c r="A4" s="6"/>
      <c r="B4" s="70" t="s">
        <v>81</v>
      </c>
      <c r="C4" s="39">
        <v>47422.1</v>
      </c>
      <c r="D4" s="39"/>
      <c r="E4" s="39">
        <v>8450.61</v>
      </c>
      <c r="F4" s="39">
        <v>189.35</v>
      </c>
      <c r="G4" s="128">
        <v>1</v>
      </c>
      <c r="H4" s="24">
        <v>3</v>
      </c>
      <c r="I4" s="25" t="s">
        <v>85</v>
      </c>
      <c r="J4" s="127">
        <f t="shared" ref="J4:J43" si="0">IF(G4&gt;100.1%,"Mer än 100%",(SUM(C4:F4)*H4)*G4)</f>
        <v>168186.18</v>
      </c>
      <c r="K4" s="26"/>
      <c r="L4" s="27"/>
    </row>
    <row r="5" spans="1:23" x14ac:dyDescent="0.5">
      <c r="A5" s="6"/>
      <c r="B5" s="68" t="s">
        <v>86</v>
      </c>
      <c r="C5" s="39">
        <v>34500</v>
      </c>
      <c r="D5" s="114"/>
      <c r="E5" s="114">
        <v>6348</v>
      </c>
      <c r="F5" s="114">
        <v>189.35</v>
      </c>
      <c r="G5" s="128">
        <v>1</v>
      </c>
      <c r="H5" s="24">
        <v>4</v>
      </c>
      <c r="I5" s="25" t="s">
        <v>88</v>
      </c>
      <c r="J5" s="127">
        <f t="shared" si="0"/>
        <v>164149.4</v>
      </c>
      <c r="K5" s="30"/>
      <c r="L5" s="27"/>
    </row>
    <row r="6" spans="1:23" x14ac:dyDescent="0.5">
      <c r="A6" s="6"/>
      <c r="B6" s="70" t="s">
        <v>81</v>
      </c>
      <c r="C6" s="40">
        <v>49122</v>
      </c>
      <c r="D6" s="40"/>
      <c r="E6" s="40">
        <v>8743.7199999999993</v>
      </c>
      <c r="F6" s="114">
        <v>189.35</v>
      </c>
      <c r="G6" s="128">
        <v>0.75</v>
      </c>
      <c r="H6" s="24">
        <v>3</v>
      </c>
      <c r="I6" s="25" t="s">
        <v>87</v>
      </c>
      <c r="J6" s="127">
        <f t="shared" si="0"/>
        <v>130623.9075</v>
      </c>
      <c r="K6" s="30"/>
      <c r="L6" s="27"/>
    </row>
    <row r="7" spans="1:23" x14ac:dyDescent="0.5">
      <c r="A7" s="6"/>
      <c r="B7" s="68" t="s">
        <v>86</v>
      </c>
      <c r="C7" s="39">
        <v>34500</v>
      </c>
      <c r="D7" s="114"/>
      <c r="E7" s="114">
        <v>6348</v>
      </c>
      <c r="F7" s="114">
        <v>189.35</v>
      </c>
      <c r="G7" s="128">
        <v>0.65</v>
      </c>
      <c r="H7" s="24">
        <v>2</v>
      </c>
      <c r="I7" s="25" t="s">
        <v>89</v>
      </c>
      <c r="J7" s="127">
        <f t="shared" si="0"/>
        <v>53348.555</v>
      </c>
      <c r="K7" s="30"/>
      <c r="L7" s="27"/>
    </row>
    <row r="8" spans="1:23" x14ac:dyDescent="0.5">
      <c r="A8" s="6"/>
      <c r="B8" s="68"/>
      <c r="C8" s="40"/>
      <c r="D8" s="39"/>
      <c r="E8" s="39"/>
      <c r="F8" s="39"/>
      <c r="G8" s="128"/>
      <c r="H8" s="28"/>
      <c r="I8" s="29"/>
      <c r="J8" s="127">
        <f t="shared" si="0"/>
        <v>0</v>
      </c>
      <c r="K8" s="30"/>
      <c r="L8" s="27"/>
    </row>
    <row r="9" spans="1:23" x14ac:dyDescent="0.5">
      <c r="A9" s="6"/>
      <c r="B9" s="68"/>
      <c r="C9" s="40"/>
      <c r="D9" s="39"/>
      <c r="E9" s="39"/>
      <c r="F9" s="39"/>
      <c r="G9" s="128"/>
      <c r="H9" s="28"/>
      <c r="I9" s="29"/>
      <c r="J9" s="127">
        <f t="shared" si="0"/>
        <v>0</v>
      </c>
      <c r="K9" s="30"/>
      <c r="L9" s="27"/>
    </row>
    <row r="10" spans="1:23" x14ac:dyDescent="0.5">
      <c r="A10" s="6"/>
      <c r="B10" s="68"/>
      <c r="C10" s="40"/>
      <c r="D10" s="39"/>
      <c r="E10" s="39"/>
      <c r="F10" s="39"/>
      <c r="G10" s="128"/>
      <c r="H10" s="28"/>
      <c r="I10" s="29"/>
      <c r="J10" s="127">
        <f t="shared" si="0"/>
        <v>0</v>
      </c>
      <c r="K10" s="30"/>
      <c r="L10" s="27"/>
    </row>
    <row r="11" spans="1:23" x14ac:dyDescent="0.5">
      <c r="A11" s="6"/>
      <c r="B11" s="68"/>
      <c r="C11" s="40"/>
      <c r="D11" s="39"/>
      <c r="E11" s="39"/>
      <c r="F11" s="39"/>
      <c r="G11" s="128"/>
      <c r="H11" s="28"/>
      <c r="I11" s="29"/>
      <c r="J11" s="127">
        <f t="shared" si="0"/>
        <v>0</v>
      </c>
      <c r="K11" s="30"/>
      <c r="L11" s="27"/>
    </row>
    <row r="12" spans="1:23" x14ac:dyDescent="0.5">
      <c r="A12" s="6"/>
      <c r="B12" s="68"/>
      <c r="C12" s="40"/>
      <c r="D12" s="39"/>
      <c r="E12" s="39"/>
      <c r="F12" s="39"/>
      <c r="G12" s="128"/>
      <c r="H12" s="28"/>
      <c r="I12" s="29"/>
      <c r="J12" s="127">
        <f t="shared" si="0"/>
        <v>0</v>
      </c>
      <c r="K12" s="30"/>
      <c r="L12" s="27"/>
    </row>
    <row r="13" spans="1:23" x14ac:dyDescent="0.5">
      <c r="A13" s="6"/>
      <c r="B13" s="68"/>
      <c r="C13" s="40"/>
      <c r="D13" s="39"/>
      <c r="E13" s="39"/>
      <c r="F13" s="39"/>
      <c r="G13" s="128"/>
      <c r="H13" s="28"/>
      <c r="I13" s="29"/>
      <c r="J13" s="127">
        <f t="shared" si="0"/>
        <v>0</v>
      </c>
      <c r="K13" s="30"/>
      <c r="L13" s="27"/>
      <c r="N13" s="23"/>
      <c r="O13" s="23"/>
      <c r="P13" s="23"/>
      <c r="Q13" s="23"/>
      <c r="R13" s="23"/>
      <c r="S13" s="23"/>
      <c r="T13" s="23"/>
      <c r="U13" s="23"/>
      <c r="V13" s="23"/>
      <c r="W13" s="23"/>
    </row>
    <row r="14" spans="1:23" x14ac:dyDescent="0.5">
      <c r="A14" s="6"/>
      <c r="B14" s="68"/>
      <c r="C14" s="40"/>
      <c r="D14" s="39"/>
      <c r="E14" s="39"/>
      <c r="F14" s="39"/>
      <c r="G14" s="128"/>
      <c r="H14" s="28"/>
      <c r="I14" s="29"/>
      <c r="J14" s="127">
        <f t="shared" si="0"/>
        <v>0</v>
      </c>
      <c r="K14" s="30"/>
      <c r="L14" s="27"/>
    </row>
    <row r="15" spans="1:23" x14ac:dyDescent="0.5">
      <c r="A15" s="6"/>
      <c r="B15" s="68"/>
      <c r="C15" s="40"/>
      <c r="D15" s="39"/>
      <c r="E15" s="39"/>
      <c r="F15" s="39"/>
      <c r="G15" s="128"/>
      <c r="H15" s="28"/>
      <c r="I15" s="29"/>
      <c r="J15" s="127">
        <f t="shared" si="0"/>
        <v>0</v>
      </c>
      <c r="K15" s="30"/>
      <c r="L15" s="27"/>
    </row>
    <row r="16" spans="1:23" x14ac:dyDescent="0.5">
      <c r="A16" s="6"/>
      <c r="B16" s="68"/>
      <c r="C16" s="40"/>
      <c r="D16" s="39"/>
      <c r="E16" s="39"/>
      <c r="F16" s="39"/>
      <c r="G16" s="128"/>
      <c r="H16" s="28"/>
      <c r="I16" s="29"/>
      <c r="J16" s="127">
        <f t="shared" si="0"/>
        <v>0</v>
      </c>
      <c r="K16" s="30"/>
      <c r="L16" s="27"/>
    </row>
    <row r="17" spans="1:12" x14ac:dyDescent="0.5">
      <c r="A17" s="6"/>
      <c r="B17" s="68"/>
      <c r="C17" s="40"/>
      <c r="D17" s="39"/>
      <c r="E17" s="39"/>
      <c r="F17" s="39"/>
      <c r="G17" s="128"/>
      <c r="H17" s="28"/>
      <c r="I17" s="29"/>
      <c r="J17" s="127">
        <f t="shared" si="0"/>
        <v>0</v>
      </c>
      <c r="K17" s="30"/>
      <c r="L17" s="27"/>
    </row>
    <row r="18" spans="1:12" x14ac:dyDescent="0.5">
      <c r="A18" s="6"/>
      <c r="B18" s="68"/>
      <c r="C18" s="40"/>
      <c r="D18" s="39"/>
      <c r="E18" s="39"/>
      <c r="F18" s="39"/>
      <c r="G18" s="128"/>
      <c r="H18" s="28"/>
      <c r="I18" s="29"/>
      <c r="J18" s="127">
        <f t="shared" si="0"/>
        <v>0</v>
      </c>
      <c r="K18" s="30"/>
      <c r="L18" s="27"/>
    </row>
    <row r="19" spans="1:12" x14ac:dyDescent="0.5">
      <c r="A19" s="6"/>
      <c r="B19" s="68"/>
      <c r="C19" s="40"/>
      <c r="D19" s="39"/>
      <c r="E19" s="39"/>
      <c r="F19" s="39"/>
      <c r="G19" s="128"/>
      <c r="H19" s="28"/>
      <c r="I19" s="29"/>
      <c r="J19" s="127">
        <f t="shared" si="0"/>
        <v>0</v>
      </c>
      <c r="K19" s="30"/>
      <c r="L19" s="27"/>
    </row>
    <row r="20" spans="1:12" x14ac:dyDescent="0.5">
      <c r="A20" s="6"/>
      <c r="B20" s="68"/>
      <c r="C20" s="40"/>
      <c r="D20" s="39"/>
      <c r="E20" s="39"/>
      <c r="F20" s="39"/>
      <c r="G20" s="128"/>
      <c r="H20" s="28"/>
      <c r="I20" s="29"/>
      <c r="J20" s="127">
        <f t="shared" si="0"/>
        <v>0</v>
      </c>
      <c r="K20" s="30"/>
      <c r="L20" s="27"/>
    </row>
    <row r="21" spans="1:12" x14ac:dyDescent="0.5">
      <c r="A21" s="6"/>
      <c r="B21" s="68"/>
      <c r="C21" s="40"/>
      <c r="D21" s="39"/>
      <c r="E21" s="39"/>
      <c r="F21" s="39"/>
      <c r="G21" s="128"/>
      <c r="H21" s="28"/>
      <c r="I21" s="29"/>
      <c r="J21" s="127">
        <f t="shared" si="0"/>
        <v>0</v>
      </c>
      <c r="K21" s="30"/>
      <c r="L21" s="27"/>
    </row>
    <row r="22" spans="1:12" x14ac:dyDescent="0.5">
      <c r="A22" s="6"/>
      <c r="B22" s="68"/>
      <c r="C22" s="40"/>
      <c r="D22" s="39"/>
      <c r="E22" s="39"/>
      <c r="F22" s="39"/>
      <c r="G22" s="128"/>
      <c r="H22" s="28"/>
      <c r="I22" s="29"/>
      <c r="J22" s="127">
        <f t="shared" si="0"/>
        <v>0</v>
      </c>
      <c r="K22" s="30"/>
      <c r="L22" s="27"/>
    </row>
    <row r="23" spans="1:12" x14ac:dyDescent="0.5">
      <c r="A23" s="6"/>
      <c r="B23" s="68"/>
      <c r="C23" s="40"/>
      <c r="D23" s="39"/>
      <c r="E23" s="39"/>
      <c r="F23" s="39"/>
      <c r="G23" s="128"/>
      <c r="H23" s="28"/>
      <c r="I23" s="29"/>
      <c r="J23" s="127">
        <f t="shared" si="0"/>
        <v>0</v>
      </c>
      <c r="K23" s="30"/>
      <c r="L23" s="27"/>
    </row>
    <row r="24" spans="1:12" x14ac:dyDescent="0.5">
      <c r="A24" s="6"/>
      <c r="B24" s="68"/>
      <c r="C24" s="40"/>
      <c r="D24" s="39"/>
      <c r="E24" s="39"/>
      <c r="F24" s="39"/>
      <c r="G24" s="128"/>
      <c r="H24" s="28"/>
      <c r="I24" s="29"/>
      <c r="J24" s="127">
        <f t="shared" si="0"/>
        <v>0</v>
      </c>
      <c r="K24" s="30"/>
      <c r="L24" s="27"/>
    </row>
    <row r="25" spans="1:12" x14ac:dyDescent="0.5">
      <c r="A25" s="6"/>
      <c r="B25" s="68"/>
      <c r="C25" s="40"/>
      <c r="D25" s="39"/>
      <c r="E25" s="39"/>
      <c r="F25" s="39"/>
      <c r="G25" s="128"/>
      <c r="H25" s="28"/>
      <c r="I25" s="29"/>
      <c r="J25" s="127">
        <f t="shared" si="0"/>
        <v>0</v>
      </c>
      <c r="K25" s="30"/>
      <c r="L25" s="27"/>
    </row>
    <row r="26" spans="1:12" x14ac:dyDescent="0.5">
      <c r="A26" s="6"/>
      <c r="B26" s="68"/>
      <c r="C26" s="40"/>
      <c r="D26" s="39"/>
      <c r="E26" s="39"/>
      <c r="F26" s="39"/>
      <c r="G26" s="128"/>
      <c r="H26" s="28"/>
      <c r="I26" s="29"/>
      <c r="J26" s="127">
        <f t="shared" si="0"/>
        <v>0</v>
      </c>
      <c r="K26" s="30"/>
      <c r="L26" s="27"/>
    </row>
    <row r="27" spans="1:12" x14ac:dyDescent="0.5">
      <c r="A27" s="6"/>
      <c r="B27" s="68"/>
      <c r="C27" s="40"/>
      <c r="D27" s="39"/>
      <c r="E27" s="39"/>
      <c r="F27" s="39"/>
      <c r="G27" s="128"/>
      <c r="H27" s="28"/>
      <c r="I27" s="29"/>
      <c r="J27" s="127">
        <f t="shared" si="0"/>
        <v>0</v>
      </c>
      <c r="K27" s="30"/>
      <c r="L27" s="27"/>
    </row>
    <row r="28" spans="1:12" x14ac:dyDescent="0.5">
      <c r="A28" s="6"/>
      <c r="B28" s="68"/>
      <c r="C28" s="40"/>
      <c r="D28" s="39"/>
      <c r="E28" s="39"/>
      <c r="F28" s="39"/>
      <c r="G28" s="128"/>
      <c r="H28" s="28"/>
      <c r="I28" s="29"/>
      <c r="J28" s="127">
        <f t="shared" si="0"/>
        <v>0</v>
      </c>
      <c r="K28" s="30"/>
      <c r="L28" s="27"/>
    </row>
    <row r="29" spans="1:12" x14ac:dyDescent="0.5">
      <c r="A29" s="6"/>
      <c r="B29" s="68"/>
      <c r="C29" s="40"/>
      <c r="D29" s="39"/>
      <c r="E29" s="39"/>
      <c r="F29" s="39"/>
      <c r="G29" s="128"/>
      <c r="H29" s="28"/>
      <c r="I29" s="29"/>
      <c r="J29" s="127">
        <f t="shared" si="0"/>
        <v>0</v>
      </c>
      <c r="K29" s="30"/>
      <c r="L29" s="27"/>
    </row>
    <row r="30" spans="1:12" x14ac:dyDescent="0.5">
      <c r="A30" s="6"/>
      <c r="B30" s="68"/>
      <c r="C30" s="40"/>
      <c r="D30" s="39"/>
      <c r="E30" s="39"/>
      <c r="F30" s="39"/>
      <c r="G30" s="128"/>
      <c r="H30" s="28"/>
      <c r="I30" s="29"/>
      <c r="J30" s="127">
        <f t="shared" si="0"/>
        <v>0</v>
      </c>
      <c r="K30" s="30"/>
      <c r="L30" s="27"/>
    </row>
    <row r="31" spans="1:12" x14ac:dyDescent="0.5">
      <c r="A31" s="6"/>
      <c r="B31" s="68"/>
      <c r="C31" s="40"/>
      <c r="D31" s="39"/>
      <c r="E31" s="39"/>
      <c r="F31" s="39"/>
      <c r="G31" s="128"/>
      <c r="H31" s="28"/>
      <c r="I31" s="29"/>
      <c r="J31" s="127">
        <f t="shared" si="0"/>
        <v>0</v>
      </c>
      <c r="K31" s="30"/>
      <c r="L31" s="27"/>
    </row>
    <row r="32" spans="1:12" x14ac:dyDescent="0.5">
      <c r="A32" s="6"/>
      <c r="B32" s="68"/>
      <c r="C32" s="40"/>
      <c r="D32" s="39"/>
      <c r="E32" s="39"/>
      <c r="F32" s="39"/>
      <c r="G32" s="128"/>
      <c r="H32" s="28"/>
      <c r="I32" s="29"/>
      <c r="J32" s="127">
        <f t="shared" si="0"/>
        <v>0</v>
      </c>
      <c r="K32" s="30"/>
      <c r="L32" s="27"/>
    </row>
    <row r="33" spans="1:23" x14ac:dyDescent="0.5">
      <c r="A33" s="6"/>
      <c r="B33" s="68"/>
      <c r="C33" s="40"/>
      <c r="D33" s="39"/>
      <c r="E33" s="39"/>
      <c r="F33" s="39"/>
      <c r="G33" s="128"/>
      <c r="H33" s="28"/>
      <c r="I33" s="29"/>
      <c r="J33" s="127">
        <f t="shared" si="0"/>
        <v>0</v>
      </c>
      <c r="K33" s="30"/>
      <c r="L33" s="27"/>
    </row>
    <row r="34" spans="1:23" x14ac:dyDescent="0.5">
      <c r="A34" s="6"/>
      <c r="B34" s="68"/>
      <c r="C34" s="40"/>
      <c r="D34" s="39"/>
      <c r="E34" s="39"/>
      <c r="F34" s="39"/>
      <c r="G34" s="128"/>
      <c r="H34" s="28"/>
      <c r="I34" s="29"/>
      <c r="J34" s="127">
        <f t="shared" si="0"/>
        <v>0</v>
      </c>
      <c r="K34" s="30"/>
      <c r="L34" s="27"/>
    </row>
    <row r="35" spans="1:23" x14ac:dyDescent="0.5">
      <c r="A35" s="6"/>
      <c r="B35" s="68"/>
      <c r="C35" s="40"/>
      <c r="D35" s="39"/>
      <c r="E35" s="39"/>
      <c r="F35" s="39"/>
      <c r="G35" s="128"/>
      <c r="H35" s="28"/>
      <c r="I35" s="29"/>
      <c r="J35" s="127">
        <f t="shared" si="0"/>
        <v>0</v>
      </c>
      <c r="K35" s="30"/>
      <c r="L35" s="27"/>
    </row>
    <row r="36" spans="1:23" x14ac:dyDescent="0.5">
      <c r="A36" s="6"/>
      <c r="B36" s="68"/>
      <c r="C36" s="40"/>
      <c r="D36" s="39"/>
      <c r="E36" s="39"/>
      <c r="F36" s="39"/>
      <c r="G36" s="128"/>
      <c r="H36" s="28"/>
      <c r="I36" s="29"/>
      <c r="J36" s="127">
        <f t="shared" si="0"/>
        <v>0</v>
      </c>
      <c r="K36" s="30"/>
      <c r="L36" s="27"/>
    </row>
    <row r="37" spans="1:23" x14ac:dyDescent="0.5">
      <c r="A37" s="6"/>
      <c r="B37" s="68"/>
      <c r="C37" s="40"/>
      <c r="D37" s="39"/>
      <c r="E37" s="39"/>
      <c r="F37" s="39"/>
      <c r="G37" s="128"/>
      <c r="H37" s="28"/>
      <c r="I37" s="29"/>
      <c r="J37" s="127">
        <f t="shared" si="0"/>
        <v>0</v>
      </c>
      <c r="K37" s="30"/>
      <c r="L37" s="27"/>
    </row>
    <row r="38" spans="1:23" x14ac:dyDescent="0.5">
      <c r="A38" s="6"/>
      <c r="B38" s="68"/>
      <c r="C38" s="40"/>
      <c r="D38" s="39"/>
      <c r="E38" s="39"/>
      <c r="F38" s="39"/>
      <c r="G38" s="128"/>
      <c r="H38" s="28"/>
      <c r="I38" s="29"/>
      <c r="J38" s="127">
        <f t="shared" si="0"/>
        <v>0</v>
      </c>
      <c r="K38" s="30"/>
      <c r="L38" s="27"/>
    </row>
    <row r="39" spans="1:23" x14ac:dyDescent="0.5">
      <c r="A39" s="6"/>
      <c r="B39" s="68"/>
      <c r="C39" s="40"/>
      <c r="D39" s="39"/>
      <c r="E39" s="39"/>
      <c r="F39" s="39"/>
      <c r="G39" s="128"/>
      <c r="H39" s="28"/>
      <c r="I39" s="29"/>
      <c r="J39" s="127">
        <f t="shared" si="0"/>
        <v>0</v>
      </c>
      <c r="K39" s="30"/>
      <c r="L39" s="27"/>
    </row>
    <row r="40" spans="1:23" x14ac:dyDescent="0.5">
      <c r="A40" s="6"/>
      <c r="B40" s="68"/>
      <c r="C40" s="40"/>
      <c r="D40" s="39"/>
      <c r="E40" s="39"/>
      <c r="F40" s="39"/>
      <c r="G40" s="128"/>
      <c r="H40" s="28"/>
      <c r="I40" s="29"/>
      <c r="J40" s="127">
        <f t="shared" si="0"/>
        <v>0</v>
      </c>
      <c r="K40" s="30"/>
      <c r="L40" s="27"/>
    </row>
    <row r="41" spans="1:23" x14ac:dyDescent="0.5">
      <c r="A41" s="6"/>
      <c r="B41" s="68"/>
      <c r="C41" s="40"/>
      <c r="D41" s="39"/>
      <c r="E41" s="39"/>
      <c r="F41" s="39"/>
      <c r="G41" s="128"/>
      <c r="H41" s="28"/>
      <c r="I41" s="29"/>
      <c r="J41" s="127">
        <f t="shared" si="0"/>
        <v>0</v>
      </c>
      <c r="K41" s="30"/>
      <c r="L41" s="27"/>
    </row>
    <row r="42" spans="1:23" x14ac:dyDescent="0.5">
      <c r="A42" s="6"/>
      <c r="B42" s="68"/>
      <c r="C42" s="40"/>
      <c r="D42" s="39"/>
      <c r="E42" s="39"/>
      <c r="F42" s="39"/>
      <c r="G42" s="128"/>
      <c r="H42" s="28"/>
      <c r="I42" s="29"/>
      <c r="J42" s="127">
        <f t="shared" si="0"/>
        <v>0</v>
      </c>
      <c r="K42" s="30"/>
      <c r="L42" s="27"/>
    </row>
    <row r="43" spans="1:23" ht="13.2" thickBot="1" x14ac:dyDescent="0.55000000000000004">
      <c r="A43" s="6"/>
      <c r="B43" s="65"/>
      <c r="C43" s="42"/>
      <c r="D43" s="42"/>
      <c r="E43" s="42"/>
      <c r="F43" s="42"/>
      <c r="G43" s="129"/>
      <c r="H43" s="32"/>
      <c r="I43" s="33"/>
      <c r="J43" s="127">
        <f t="shared" si="0"/>
        <v>0</v>
      </c>
      <c r="K43" s="98"/>
      <c r="L43" s="27"/>
    </row>
    <row r="44" spans="1:23" ht="21" customHeight="1" thickBot="1" x14ac:dyDescent="0.55000000000000004">
      <c r="A44" s="6"/>
      <c r="B44" s="7"/>
      <c r="C44" s="13"/>
      <c r="D44" s="13"/>
      <c r="E44" s="110"/>
      <c r="F44" s="110"/>
      <c r="G44" s="13"/>
      <c r="H44" s="13"/>
      <c r="I44" s="97" t="s">
        <v>13</v>
      </c>
      <c r="J44" s="133">
        <f>SUM(J4:J43)</f>
        <v>516308.04249999992</v>
      </c>
      <c r="K44" s="9"/>
      <c r="L44" s="27"/>
      <c r="N44" s="48"/>
      <c r="O44" s="48"/>
      <c r="P44" s="48"/>
      <c r="Q44" s="48"/>
      <c r="R44" s="48"/>
      <c r="S44" s="48"/>
      <c r="T44" s="48"/>
      <c r="U44" s="48"/>
      <c r="V44" s="48"/>
      <c r="W44" s="48"/>
    </row>
    <row r="45" spans="1:23" ht="13.2" thickBot="1" x14ac:dyDescent="0.55000000000000004">
      <c r="A45" s="50"/>
      <c r="B45" s="51"/>
      <c r="C45" s="58"/>
      <c r="D45" s="58"/>
      <c r="E45" s="108"/>
      <c r="F45" s="108"/>
      <c r="G45" s="58"/>
      <c r="H45" s="58"/>
      <c r="I45" s="58"/>
      <c r="J45" s="52"/>
      <c r="K45" s="52"/>
      <c r="L45" s="53"/>
    </row>
    <row r="46" spans="1:23" ht="20.25" customHeight="1" x14ac:dyDescent="0.5">
      <c r="B46" s="1"/>
    </row>
    <row r="47" spans="1:23" s="23" customFormat="1" x14ac:dyDescent="0.5">
      <c r="E47" s="112"/>
      <c r="F47" s="112"/>
      <c r="N47" s="1"/>
    </row>
    <row r="48" spans="1:23" x14ac:dyDescent="0.5">
      <c r="B48" s="1"/>
    </row>
    <row r="49" spans="2:2" x14ac:dyDescent="0.5">
      <c r="B49" s="1"/>
    </row>
    <row r="50" spans="2:2" x14ac:dyDescent="0.5">
      <c r="B50" s="1"/>
    </row>
    <row r="51" spans="2:2" x14ac:dyDescent="0.5">
      <c r="B51" s="1"/>
    </row>
    <row r="52" spans="2:2" x14ac:dyDescent="0.5">
      <c r="B52" s="1"/>
    </row>
    <row r="53" spans="2:2" x14ac:dyDescent="0.5">
      <c r="B53" s="1"/>
    </row>
    <row r="54" spans="2:2" x14ac:dyDescent="0.5">
      <c r="B54" s="1"/>
    </row>
    <row r="55" spans="2:2" x14ac:dyDescent="0.5">
      <c r="B55" s="1"/>
    </row>
    <row r="56" spans="2:2" x14ac:dyDescent="0.5">
      <c r="B56" s="1"/>
    </row>
    <row r="57" spans="2:2" x14ac:dyDescent="0.5">
      <c r="B57" s="1"/>
    </row>
    <row r="58" spans="2:2" x14ac:dyDescent="0.5">
      <c r="B58" s="1"/>
    </row>
    <row r="59" spans="2:2" x14ac:dyDescent="0.5">
      <c r="B59" s="1"/>
    </row>
    <row r="60" spans="2:2" x14ac:dyDescent="0.5">
      <c r="B60" s="1"/>
    </row>
    <row r="61" spans="2:2" x14ac:dyDescent="0.5">
      <c r="B61" s="1"/>
    </row>
    <row r="62" spans="2:2" x14ac:dyDescent="0.5">
      <c r="B62" s="1"/>
    </row>
    <row r="63" spans="2:2" x14ac:dyDescent="0.5">
      <c r="B63" s="1"/>
    </row>
    <row r="64" spans="2:2" x14ac:dyDescent="0.5">
      <c r="B64" s="1"/>
    </row>
    <row r="65" spans="2:2" x14ac:dyDescent="0.5">
      <c r="B65" s="1"/>
    </row>
    <row r="66" spans="2:2" x14ac:dyDescent="0.5">
      <c r="B66" s="1"/>
    </row>
    <row r="67" spans="2:2" x14ac:dyDescent="0.5">
      <c r="B67" s="1"/>
    </row>
    <row r="68" spans="2:2" x14ac:dyDescent="0.5">
      <c r="B68" s="1"/>
    </row>
    <row r="69" spans="2:2" x14ac:dyDescent="0.5">
      <c r="B69" s="1"/>
    </row>
    <row r="70" spans="2:2" x14ac:dyDescent="0.5">
      <c r="B70" s="1"/>
    </row>
    <row r="71" spans="2:2" x14ac:dyDescent="0.5">
      <c r="B71" s="1"/>
    </row>
    <row r="72" spans="2:2" x14ac:dyDescent="0.5">
      <c r="B72" s="1"/>
    </row>
    <row r="73" spans="2:2" x14ac:dyDescent="0.5">
      <c r="B73" s="1"/>
    </row>
    <row r="74" spans="2:2" x14ac:dyDescent="0.5">
      <c r="B74" s="1"/>
    </row>
    <row r="75" spans="2:2" x14ac:dyDescent="0.5">
      <c r="B75" s="1"/>
    </row>
    <row r="76" spans="2:2" x14ac:dyDescent="0.5">
      <c r="B76" s="1"/>
    </row>
    <row r="77" spans="2:2" x14ac:dyDescent="0.5">
      <c r="B77" s="1"/>
    </row>
    <row r="78" spans="2:2" x14ac:dyDescent="0.5">
      <c r="B78" s="1"/>
    </row>
    <row r="79" spans="2:2" x14ac:dyDescent="0.5">
      <c r="B79" s="1"/>
    </row>
    <row r="80" spans="2:2" x14ac:dyDescent="0.5">
      <c r="B80" s="1"/>
    </row>
    <row r="81" spans="2:2" x14ac:dyDescent="0.5">
      <c r="B81" s="1"/>
    </row>
    <row r="82" spans="2:2" x14ac:dyDescent="0.5">
      <c r="B82" s="1"/>
    </row>
    <row r="83" spans="2:2" x14ac:dyDescent="0.5">
      <c r="B83" s="1"/>
    </row>
    <row r="84" spans="2:2" x14ac:dyDescent="0.5">
      <c r="B84" s="1"/>
    </row>
    <row r="85" spans="2:2" x14ac:dyDescent="0.5">
      <c r="B85" s="1"/>
    </row>
    <row r="86" spans="2:2" x14ac:dyDescent="0.5">
      <c r="B86" s="1"/>
    </row>
    <row r="87" spans="2:2" x14ac:dyDescent="0.5">
      <c r="B87" s="1"/>
    </row>
    <row r="88" spans="2:2" x14ac:dyDescent="0.5">
      <c r="B88" s="1"/>
    </row>
    <row r="89" spans="2:2" x14ac:dyDescent="0.5">
      <c r="B89" s="1"/>
    </row>
    <row r="90" spans="2:2" x14ac:dyDescent="0.5">
      <c r="B90" s="1"/>
    </row>
    <row r="91" spans="2:2" x14ac:dyDescent="0.5">
      <c r="B91" s="1"/>
    </row>
    <row r="92" spans="2:2" x14ac:dyDescent="0.5">
      <c r="B92" s="1"/>
    </row>
    <row r="93" spans="2:2" x14ac:dyDescent="0.5">
      <c r="B93" s="1"/>
    </row>
    <row r="94" spans="2:2" x14ac:dyDescent="0.5">
      <c r="B94" s="1"/>
    </row>
    <row r="95" spans="2:2" x14ac:dyDescent="0.5">
      <c r="B95" s="1"/>
    </row>
    <row r="96" spans="2:2" x14ac:dyDescent="0.5">
      <c r="B96" s="1"/>
    </row>
    <row r="97" spans="2:2" x14ac:dyDescent="0.5">
      <c r="B97" s="1"/>
    </row>
    <row r="98" spans="2:2" x14ac:dyDescent="0.5">
      <c r="B98" s="1"/>
    </row>
    <row r="99" spans="2:2" x14ac:dyDescent="0.5">
      <c r="B99" s="1"/>
    </row>
    <row r="100" spans="2:2" x14ac:dyDescent="0.5">
      <c r="B100" s="1"/>
    </row>
    <row r="101" spans="2:2" x14ac:dyDescent="0.5">
      <c r="B101" s="1"/>
    </row>
    <row r="102" spans="2:2" x14ac:dyDescent="0.5">
      <c r="B102" s="1"/>
    </row>
    <row r="103" spans="2:2" x14ac:dyDescent="0.5">
      <c r="B103" s="1"/>
    </row>
    <row r="104" spans="2:2" x14ac:dyDescent="0.5">
      <c r="B104" s="1"/>
    </row>
    <row r="105" spans="2:2" x14ac:dyDescent="0.5">
      <c r="B105" s="1"/>
    </row>
    <row r="106" spans="2:2" x14ac:dyDescent="0.5">
      <c r="B106" s="1"/>
    </row>
    <row r="116" ht="15" customHeight="1" x14ac:dyDescent="0.5"/>
    <row r="125" ht="9.75" customHeight="1" x14ac:dyDescent="0.5"/>
    <row r="126" hidden="1" x14ac:dyDescent="0.5"/>
    <row r="767" ht="9" customHeight="1" x14ac:dyDescent="0.5"/>
    <row r="768" hidden="1" x14ac:dyDescent="0.5"/>
    <row r="769" hidden="1" x14ac:dyDescent="0.5"/>
  </sheetData>
  <sheetProtection algorithmName="SHA-512" hashValue="L8XAblj3fgKDV0c4MrQcF8nkcaxiWQfEtJFpu+EFuSk7+YR34tAQ8vpfSoNFY9rlcfaPSDMJ2sK3kXtbGTEnOg==" saltValue="PBdeypKmhmL4RNWHEAsysg==" spinCount="100000" sheet="1" objects="1" scenarios="1"/>
  <sortState ref="B5:N5">
    <sortCondition ref="B5"/>
  </sortState>
  <phoneticPr fontId="1" type="noConversion"/>
  <printOptions horizontalCentered="1" verticalCentered="1"/>
  <pageMargins left="0.39370078740157483" right="0.39370078740157483" top="0.47244094488188981" bottom="0.59055118110236227" header="0.31496062992125984" footer="0.23622047244094491"/>
  <pageSetup paperSize="9" scale="60" orientation="portrait" r:id="rId1"/>
  <headerFooter differentFirst="1" alignWithMargins="0">
    <oddFooter>&amp;C&amp;P (&amp;N)</oddFooter>
    <firstHeader>&amp;R&amp;G</firstHeader>
    <firstFooter>&amp;L&amp;"Calibri,Normal"&amp;8Personalkostnadssammanställning version 1.9 150708&amp;C&amp;P (&amp;N)&amp;R&amp;G</first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45"/>
  <sheetViews>
    <sheetView showGridLines="0" workbookViewId="0">
      <selection activeCell="J3" sqref="J3"/>
    </sheetView>
  </sheetViews>
  <sheetFormatPr defaultRowHeight="12.3" x14ac:dyDescent="0.4"/>
  <cols>
    <col min="1" max="1" width="2.71875" customWidth="1"/>
    <col min="2" max="2" width="23.5546875" customWidth="1"/>
    <col min="3" max="4" width="13.71875" customWidth="1"/>
    <col min="5" max="6" width="14.71875" style="117" customWidth="1"/>
    <col min="7" max="7" width="12.109375" customWidth="1"/>
    <col min="8" max="8" width="11.27734375" customWidth="1"/>
    <col min="9" max="10" width="13" customWidth="1"/>
    <col min="11" max="11" width="30.5546875" customWidth="1"/>
    <col min="12" max="12" width="5.5546875" customWidth="1"/>
    <col min="13" max="13" width="5.71875" customWidth="1"/>
  </cols>
  <sheetData>
    <row r="1" spans="1:12" x14ac:dyDescent="0.4">
      <c r="A1" s="74"/>
      <c r="B1" s="75"/>
      <c r="C1" s="75"/>
      <c r="D1" s="75"/>
      <c r="E1" s="113"/>
      <c r="F1" s="113"/>
      <c r="G1" s="75"/>
      <c r="H1" s="75"/>
      <c r="I1" s="75"/>
      <c r="J1" s="75"/>
      <c r="K1" s="75"/>
      <c r="L1" s="76"/>
    </row>
    <row r="2" spans="1:12" ht="13.2" thickBot="1" x14ac:dyDescent="0.55000000000000004">
      <c r="A2" s="6"/>
      <c r="B2" s="99" t="s">
        <v>57</v>
      </c>
      <c r="C2" s="13"/>
      <c r="D2" s="13"/>
      <c r="E2" s="110"/>
      <c r="F2" s="110"/>
      <c r="G2" s="13"/>
      <c r="H2" s="13"/>
      <c r="I2" s="13"/>
      <c r="J2" s="9"/>
      <c r="K2" s="9"/>
      <c r="L2" s="8"/>
    </row>
    <row r="3" spans="1:12" ht="64.8" thickBot="1" x14ac:dyDescent="0.55000000000000004">
      <c r="A3" s="35"/>
      <c r="B3" s="15" t="s">
        <v>9</v>
      </c>
      <c r="C3" s="16" t="s">
        <v>35</v>
      </c>
      <c r="D3" s="16" t="s">
        <v>60</v>
      </c>
      <c r="E3" s="109" t="s">
        <v>55</v>
      </c>
      <c r="F3" s="109" t="s">
        <v>14</v>
      </c>
      <c r="G3" s="36" t="s">
        <v>23</v>
      </c>
      <c r="H3" s="18" t="s">
        <v>21</v>
      </c>
      <c r="I3" s="19" t="s">
        <v>12</v>
      </c>
      <c r="J3" s="36" t="s">
        <v>22</v>
      </c>
      <c r="K3" s="37" t="s">
        <v>0</v>
      </c>
      <c r="L3" s="38"/>
    </row>
    <row r="4" spans="1:12" ht="12.9" x14ac:dyDescent="0.5">
      <c r="A4" s="6"/>
      <c r="B4" s="70" t="s">
        <v>81</v>
      </c>
      <c r="C4" s="39">
        <v>47422.1</v>
      </c>
      <c r="D4" s="114"/>
      <c r="E4" s="114">
        <v>8450.61</v>
      </c>
      <c r="F4" s="114">
        <v>189.35</v>
      </c>
      <c r="G4" s="130">
        <f t="shared" ref="G4:G43" si="0">IF(C4="","0",12*(SUM(C4:F4))/1720)</f>
        <v>391.13065116279068</v>
      </c>
      <c r="H4" s="39">
        <v>41</v>
      </c>
      <c r="I4" s="25" t="s">
        <v>83</v>
      </c>
      <c r="J4" s="83">
        <f>IFERROR(G4*H4,"0")</f>
        <v>16036.356697674419</v>
      </c>
      <c r="K4" s="26"/>
      <c r="L4" s="27"/>
    </row>
    <row r="5" spans="1:12" ht="12.9" x14ac:dyDescent="0.5">
      <c r="A5" s="6"/>
      <c r="B5" s="70" t="s">
        <v>82</v>
      </c>
      <c r="C5" s="39">
        <v>34500</v>
      </c>
      <c r="D5" s="114"/>
      <c r="E5" s="114">
        <v>6348</v>
      </c>
      <c r="F5" s="114">
        <v>189.35</v>
      </c>
      <c r="G5" s="130">
        <f t="shared" si="0"/>
        <v>286.30709302325579</v>
      </c>
      <c r="H5" s="39">
        <v>90</v>
      </c>
      <c r="I5" s="25" t="s">
        <v>85</v>
      </c>
      <c r="J5" s="83">
        <f t="shared" ref="J5:J29" si="1">IFERROR(G5*H5,"0")</f>
        <v>25767.638372093021</v>
      </c>
      <c r="K5" s="26"/>
      <c r="L5" s="27"/>
    </row>
    <row r="6" spans="1:12" ht="12.9" x14ac:dyDescent="0.5">
      <c r="A6" s="6"/>
      <c r="B6" s="70" t="s">
        <v>81</v>
      </c>
      <c r="C6" s="40">
        <v>49122</v>
      </c>
      <c r="D6" s="40"/>
      <c r="E6" s="40">
        <v>8743.7199999999993</v>
      </c>
      <c r="F6" s="114">
        <v>189.35</v>
      </c>
      <c r="G6" s="130">
        <f t="shared" si="0"/>
        <v>405.03537209302323</v>
      </c>
      <c r="H6" s="39">
        <v>45</v>
      </c>
      <c r="I6" s="25" t="s">
        <v>84</v>
      </c>
      <c r="J6" s="83">
        <f t="shared" si="1"/>
        <v>18226.591744186044</v>
      </c>
      <c r="K6" s="26"/>
      <c r="L6" s="27"/>
    </row>
    <row r="7" spans="1:12" ht="12.9" x14ac:dyDescent="0.5">
      <c r="A7" s="6"/>
      <c r="B7" s="70"/>
      <c r="C7" s="39"/>
      <c r="D7" s="114"/>
      <c r="E7" s="114"/>
      <c r="F7" s="114"/>
      <c r="G7" s="130" t="str">
        <f t="shared" si="0"/>
        <v>0</v>
      </c>
      <c r="H7" s="39"/>
      <c r="I7" s="25"/>
      <c r="J7" s="83">
        <f t="shared" si="1"/>
        <v>0</v>
      </c>
      <c r="K7" s="26"/>
      <c r="L7" s="27"/>
    </row>
    <row r="8" spans="1:12" ht="12.9" x14ac:dyDescent="0.5">
      <c r="A8" s="6"/>
      <c r="B8" s="70"/>
      <c r="C8" s="39"/>
      <c r="D8" s="114"/>
      <c r="E8" s="114"/>
      <c r="F8" s="114"/>
      <c r="G8" s="130" t="str">
        <f t="shared" si="0"/>
        <v>0</v>
      </c>
      <c r="H8" s="39"/>
      <c r="I8" s="25"/>
      <c r="J8" s="83">
        <f t="shared" si="1"/>
        <v>0</v>
      </c>
      <c r="K8" s="26"/>
      <c r="L8" s="27"/>
    </row>
    <row r="9" spans="1:12" ht="12.9" x14ac:dyDescent="0.5">
      <c r="A9" s="6"/>
      <c r="B9" s="70"/>
      <c r="C9" s="39"/>
      <c r="D9" s="114"/>
      <c r="E9" s="114"/>
      <c r="F9" s="114"/>
      <c r="G9" s="130" t="str">
        <f t="shared" si="0"/>
        <v>0</v>
      </c>
      <c r="H9" s="39"/>
      <c r="I9" s="25"/>
      <c r="J9" s="83">
        <f t="shared" si="1"/>
        <v>0</v>
      </c>
      <c r="K9" s="26"/>
      <c r="L9" s="27"/>
    </row>
    <row r="10" spans="1:12" ht="12.9" x14ac:dyDescent="0.5">
      <c r="A10" s="6"/>
      <c r="B10" s="70"/>
      <c r="C10" s="39"/>
      <c r="D10" s="114"/>
      <c r="E10" s="114"/>
      <c r="F10" s="114"/>
      <c r="G10" s="130" t="str">
        <f t="shared" si="0"/>
        <v>0</v>
      </c>
      <c r="H10" s="39"/>
      <c r="I10" s="25"/>
      <c r="J10" s="83">
        <f t="shared" si="1"/>
        <v>0</v>
      </c>
      <c r="K10" s="26"/>
      <c r="L10" s="27"/>
    </row>
    <row r="11" spans="1:12" ht="12.9" x14ac:dyDescent="0.5">
      <c r="A11" s="6"/>
      <c r="B11" s="70"/>
      <c r="C11" s="39"/>
      <c r="D11" s="114"/>
      <c r="E11" s="114"/>
      <c r="F11" s="114"/>
      <c r="G11" s="130" t="str">
        <f t="shared" si="0"/>
        <v>0</v>
      </c>
      <c r="H11" s="39"/>
      <c r="I11" s="25"/>
      <c r="J11" s="83">
        <f t="shared" si="1"/>
        <v>0</v>
      </c>
      <c r="K11" s="26"/>
      <c r="L11" s="27"/>
    </row>
    <row r="12" spans="1:12" ht="12.9" x14ac:dyDescent="0.5">
      <c r="A12" s="6"/>
      <c r="B12" s="70"/>
      <c r="C12" s="39"/>
      <c r="D12" s="114"/>
      <c r="E12" s="114"/>
      <c r="F12" s="114"/>
      <c r="G12" s="130" t="str">
        <f t="shared" si="0"/>
        <v>0</v>
      </c>
      <c r="H12" s="39"/>
      <c r="I12" s="25"/>
      <c r="J12" s="83">
        <f t="shared" si="1"/>
        <v>0</v>
      </c>
      <c r="K12" s="26"/>
      <c r="L12" s="27"/>
    </row>
    <row r="13" spans="1:12" ht="12.9" x14ac:dyDescent="0.5">
      <c r="A13" s="6"/>
      <c r="B13" s="70"/>
      <c r="C13" s="39"/>
      <c r="D13" s="114"/>
      <c r="E13" s="114"/>
      <c r="F13" s="114"/>
      <c r="G13" s="130" t="str">
        <f t="shared" si="0"/>
        <v>0</v>
      </c>
      <c r="H13" s="39"/>
      <c r="I13" s="25"/>
      <c r="J13" s="83">
        <f t="shared" si="1"/>
        <v>0</v>
      </c>
      <c r="K13" s="26"/>
      <c r="L13" s="27"/>
    </row>
    <row r="14" spans="1:12" ht="12.9" x14ac:dyDescent="0.5">
      <c r="A14" s="6"/>
      <c r="B14" s="70"/>
      <c r="C14" s="39"/>
      <c r="D14" s="114"/>
      <c r="E14" s="114"/>
      <c r="F14" s="114"/>
      <c r="G14" s="130" t="str">
        <f t="shared" si="0"/>
        <v>0</v>
      </c>
      <c r="H14" s="39"/>
      <c r="I14" s="25"/>
      <c r="J14" s="83">
        <f t="shared" si="1"/>
        <v>0</v>
      </c>
      <c r="K14" s="26"/>
      <c r="L14" s="27"/>
    </row>
    <row r="15" spans="1:12" ht="12.9" x14ac:dyDescent="0.5">
      <c r="A15" s="6"/>
      <c r="B15" s="70"/>
      <c r="C15" s="39"/>
      <c r="D15" s="114"/>
      <c r="E15" s="114"/>
      <c r="F15" s="114"/>
      <c r="G15" s="130" t="str">
        <f t="shared" si="0"/>
        <v>0</v>
      </c>
      <c r="H15" s="39"/>
      <c r="I15" s="25"/>
      <c r="J15" s="83">
        <f t="shared" si="1"/>
        <v>0</v>
      </c>
      <c r="K15" s="26"/>
      <c r="L15" s="27"/>
    </row>
    <row r="16" spans="1:12" ht="12.9" x14ac:dyDescent="0.5">
      <c r="A16" s="6"/>
      <c r="B16" s="70"/>
      <c r="C16" s="39"/>
      <c r="D16" s="114"/>
      <c r="E16" s="114"/>
      <c r="F16" s="114"/>
      <c r="G16" s="130" t="str">
        <f t="shared" si="0"/>
        <v>0</v>
      </c>
      <c r="H16" s="39"/>
      <c r="I16" s="25"/>
      <c r="J16" s="83">
        <f t="shared" si="1"/>
        <v>0</v>
      </c>
      <c r="K16" s="26"/>
      <c r="L16" s="27"/>
    </row>
    <row r="17" spans="1:14" ht="12.9" x14ac:dyDescent="0.5">
      <c r="A17" s="6"/>
      <c r="B17" s="70"/>
      <c r="C17" s="39"/>
      <c r="D17" s="114"/>
      <c r="E17" s="114"/>
      <c r="F17" s="114"/>
      <c r="G17" s="130" t="str">
        <f t="shared" si="0"/>
        <v>0</v>
      </c>
      <c r="H17" s="39"/>
      <c r="I17" s="25"/>
      <c r="J17" s="83">
        <f t="shared" si="1"/>
        <v>0</v>
      </c>
      <c r="K17" s="26"/>
      <c r="L17" s="27"/>
    </row>
    <row r="18" spans="1:14" ht="12.9" x14ac:dyDescent="0.5">
      <c r="A18" s="6"/>
      <c r="B18" s="70"/>
      <c r="C18" s="39"/>
      <c r="D18" s="114"/>
      <c r="E18" s="114"/>
      <c r="F18" s="114"/>
      <c r="G18" s="130" t="str">
        <f t="shared" si="0"/>
        <v>0</v>
      </c>
      <c r="H18" s="39"/>
      <c r="I18" s="25"/>
      <c r="J18" s="83">
        <f t="shared" si="1"/>
        <v>0</v>
      </c>
      <c r="K18" s="26"/>
      <c r="L18" s="27"/>
    </row>
    <row r="19" spans="1:14" ht="12.9" x14ac:dyDescent="0.5">
      <c r="A19" s="6"/>
      <c r="B19" s="70"/>
      <c r="C19" s="39"/>
      <c r="D19" s="114"/>
      <c r="E19" s="114"/>
      <c r="F19" s="114"/>
      <c r="G19" s="130" t="str">
        <f t="shared" si="0"/>
        <v>0</v>
      </c>
      <c r="H19" s="39"/>
      <c r="I19" s="25"/>
      <c r="J19" s="83">
        <f t="shared" si="1"/>
        <v>0</v>
      </c>
      <c r="K19" s="26"/>
      <c r="L19" s="27"/>
    </row>
    <row r="20" spans="1:14" ht="12.9" x14ac:dyDescent="0.5">
      <c r="A20" s="6"/>
      <c r="B20" s="70"/>
      <c r="C20" s="39"/>
      <c r="D20" s="114"/>
      <c r="E20" s="114"/>
      <c r="F20" s="114"/>
      <c r="G20" s="130" t="str">
        <f t="shared" si="0"/>
        <v>0</v>
      </c>
      <c r="H20" s="39"/>
      <c r="I20" s="25"/>
      <c r="J20" s="83">
        <f t="shared" si="1"/>
        <v>0</v>
      </c>
      <c r="K20" s="26"/>
      <c r="L20" s="27"/>
    </row>
    <row r="21" spans="1:14" ht="12.9" x14ac:dyDescent="0.5">
      <c r="A21" s="6"/>
      <c r="B21" s="68"/>
      <c r="C21" s="40"/>
      <c r="D21" s="114"/>
      <c r="E21" s="114"/>
      <c r="F21" s="114"/>
      <c r="G21" s="130" t="str">
        <f t="shared" si="0"/>
        <v>0</v>
      </c>
      <c r="H21" s="40"/>
      <c r="I21" s="29"/>
      <c r="J21" s="83">
        <f t="shared" si="1"/>
        <v>0</v>
      </c>
      <c r="K21" s="71"/>
      <c r="L21" s="27"/>
      <c r="N21" s="82"/>
    </row>
    <row r="22" spans="1:14" ht="12.9" x14ac:dyDescent="0.5">
      <c r="A22" s="6"/>
      <c r="B22" s="68"/>
      <c r="C22" s="40"/>
      <c r="D22" s="114"/>
      <c r="E22" s="114"/>
      <c r="F22" s="114"/>
      <c r="G22" s="130" t="str">
        <f t="shared" si="0"/>
        <v>0</v>
      </c>
      <c r="H22" s="40"/>
      <c r="I22" s="29"/>
      <c r="J22" s="83">
        <f t="shared" si="1"/>
        <v>0</v>
      </c>
      <c r="K22" s="71"/>
      <c r="L22" s="27"/>
    </row>
    <row r="23" spans="1:14" ht="12.9" x14ac:dyDescent="0.5">
      <c r="A23" s="6"/>
      <c r="B23" s="68"/>
      <c r="C23" s="40"/>
      <c r="D23" s="114"/>
      <c r="E23" s="114"/>
      <c r="F23" s="114"/>
      <c r="G23" s="130" t="str">
        <f t="shared" si="0"/>
        <v>0</v>
      </c>
      <c r="H23" s="40"/>
      <c r="I23" s="29"/>
      <c r="J23" s="83">
        <f t="shared" si="1"/>
        <v>0</v>
      </c>
      <c r="K23" s="71"/>
      <c r="L23" s="27"/>
    </row>
    <row r="24" spans="1:14" ht="12.9" x14ac:dyDescent="0.5">
      <c r="A24" s="6"/>
      <c r="B24" s="68"/>
      <c r="C24" s="40"/>
      <c r="D24" s="114"/>
      <c r="E24" s="114"/>
      <c r="F24" s="114"/>
      <c r="G24" s="130" t="str">
        <f t="shared" si="0"/>
        <v>0</v>
      </c>
      <c r="H24" s="40"/>
      <c r="I24" s="29"/>
      <c r="J24" s="83">
        <f t="shared" si="1"/>
        <v>0</v>
      </c>
      <c r="K24" s="71"/>
      <c r="L24" s="27"/>
    </row>
    <row r="25" spans="1:14" ht="12.9" x14ac:dyDescent="0.5">
      <c r="A25" s="6"/>
      <c r="B25" s="68"/>
      <c r="C25" s="40"/>
      <c r="D25" s="114"/>
      <c r="E25" s="114"/>
      <c r="F25" s="114"/>
      <c r="G25" s="130" t="str">
        <f t="shared" si="0"/>
        <v>0</v>
      </c>
      <c r="H25" s="40"/>
      <c r="I25" s="29"/>
      <c r="J25" s="83">
        <f t="shared" si="1"/>
        <v>0</v>
      </c>
      <c r="K25" s="71"/>
      <c r="L25" s="27"/>
    </row>
    <row r="26" spans="1:14" ht="12.9" x14ac:dyDescent="0.5">
      <c r="A26" s="6"/>
      <c r="B26" s="68"/>
      <c r="C26" s="40"/>
      <c r="D26" s="114"/>
      <c r="E26" s="114"/>
      <c r="F26" s="114"/>
      <c r="G26" s="130" t="str">
        <f t="shared" si="0"/>
        <v>0</v>
      </c>
      <c r="H26" s="40"/>
      <c r="I26" s="29"/>
      <c r="J26" s="83">
        <f t="shared" si="1"/>
        <v>0</v>
      </c>
      <c r="K26" s="71"/>
      <c r="L26" s="27"/>
    </row>
    <row r="27" spans="1:14" ht="12.9" x14ac:dyDescent="0.5">
      <c r="A27" s="6"/>
      <c r="B27" s="68"/>
      <c r="C27" s="40"/>
      <c r="D27" s="114"/>
      <c r="E27" s="114"/>
      <c r="F27" s="114"/>
      <c r="G27" s="130" t="str">
        <f t="shared" si="0"/>
        <v>0</v>
      </c>
      <c r="H27" s="40"/>
      <c r="I27" s="29"/>
      <c r="J27" s="83">
        <f t="shared" si="1"/>
        <v>0</v>
      </c>
      <c r="K27" s="71"/>
      <c r="L27" s="27"/>
    </row>
    <row r="28" spans="1:14" ht="12.9" x14ac:dyDescent="0.5">
      <c r="A28" s="6"/>
      <c r="B28" s="68"/>
      <c r="C28" s="40"/>
      <c r="D28" s="114"/>
      <c r="E28" s="114"/>
      <c r="F28" s="114"/>
      <c r="G28" s="130" t="str">
        <f t="shared" si="0"/>
        <v>0</v>
      </c>
      <c r="H28" s="40"/>
      <c r="I28" s="29"/>
      <c r="J28" s="83">
        <f t="shared" si="1"/>
        <v>0</v>
      </c>
      <c r="K28" s="71"/>
      <c r="L28" s="27"/>
    </row>
    <row r="29" spans="1:14" ht="12.9" x14ac:dyDescent="0.5">
      <c r="A29" s="6"/>
      <c r="B29" s="68"/>
      <c r="C29" s="40"/>
      <c r="D29" s="114"/>
      <c r="E29" s="114"/>
      <c r="F29" s="114"/>
      <c r="G29" s="130" t="str">
        <f t="shared" si="0"/>
        <v>0</v>
      </c>
      <c r="H29" s="40"/>
      <c r="I29" s="29"/>
      <c r="J29" s="83">
        <f t="shared" si="1"/>
        <v>0</v>
      </c>
      <c r="K29" s="71"/>
      <c r="L29" s="27"/>
    </row>
    <row r="30" spans="1:14" ht="12.9" x14ac:dyDescent="0.5">
      <c r="A30" s="6"/>
      <c r="B30" s="68"/>
      <c r="C30" s="40"/>
      <c r="D30" s="114"/>
      <c r="E30" s="114"/>
      <c r="F30" s="114"/>
      <c r="G30" s="130" t="str">
        <f t="shared" si="0"/>
        <v>0</v>
      </c>
      <c r="H30" s="40"/>
      <c r="I30" s="29"/>
      <c r="J30" s="83">
        <f t="shared" ref="J30:J43" si="2">IFERROR(G30*H30,"0")</f>
        <v>0</v>
      </c>
      <c r="K30" s="71"/>
      <c r="L30" s="27"/>
    </row>
    <row r="31" spans="1:14" ht="12.9" x14ac:dyDescent="0.5">
      <c r="A31" s="6"/>
      <c r="B31" s="68"/>
      <c r="C31" s="40"/>
      <c r="D31" s="114"/>
      <c r="E31" s="114"/>
      <c r="F31" s="114"/>
      <c r="G31" s="130" t="str">
        <f t="shared" si="0"/>
        <v>0</v>
      </c>
      <c r="H31" s="40"/>
      <c r="I31" s="29"/>
      <c r="J31" s="83">
        <f t="shared" si="2"/>
        <v>0</v>
      </c>
      <c r="K31" s="71"/>
      <c r="L31" s="27"/>
    </row>
    <row r="32" spans="1:14" ht="12.9" x14ac:dyDescent="0.5">
      <c r="A32" s="6"/>
      <c r="B32" s="68"/>
      <c r="C32" s="40"/>
      <c r="D32" s="114"/>
      <c r="E32" s="114"/>
      <c r="F32" s="114"/>
      <c r="G32" s="130" t="str">
        <f t="shared" si="0"/>
        <v>0</v>
      </c>
      <c r="H32" s="40"/>
      <c r="I32" s="29"/>
      <c r="J32" s="83">
        <f t="shared" si="2"/>
        <v>0</v>
      </c>
      <c r="K32" s="71"/>
      <c r="L32" s="27"/>
    </row>
    <row r="33" spans="1:12" ht="12.9" x14ac:dyDescent="0.5">
      <c r="A33" s="6"/>
      <c r="B33" s="68"/>
      <c r="C33" s="40"/>
      <c r="D33" s="114"/>
      <c r="E33" s="114"/>
      <c r="F33" s="114"/>
      <c r="G33" s="130" t="str">
        <f t="shared" si="0"/>
        <v>0</v>
      </c>
      <c r="H33" s="40"/>
      <c r="I33" s="29"/>
      <c r="J33" s="83">
        <f t="shared" si="2"/>
        <v>0</v>
      </c>
      <c r="K33" s="71"/>
      <c r="L33" s="27"/>
    </row>
    <row r="34" spans="1:12" ht="12.9" x14ac:dyDescent="0.5">
      <c r="A34" s="6"/>
      <c r="B34" s="68"/>
      <c r="C34" s="40"/>
      <c r="D34" s="114"/>
      <c r="E34" s="114"/>
      <c r="F34" s="114"/>
      <c r="G34" s="130" t="str">
        <f t="shared" si="0"/>
        <v>0</v>
      </c>
      <c r="H34" s="40"/>
      <c r="I34" s="29"/>
      <c r="J34" s="83">
        <f t="shared" si="2"/>
        <v>0</v>
      </c>
      <c r="K34" s="71"/>
      <c r="L34" s="27"/>
    </row>
    <row r="35" spans="1:12" ht="12.9" x14ac:dyDescent="0.5">
      <c r="A35" s="6"/>
      <c r="B35" s="68"/>
      <c r="C35" s="40"/>
      <c r="D35" s="114"/>
      <c r="E35" s="114"/>
      <c r="F35" s="114"/>
      <c r="G35" s="130" t="str">
        <f t="shared" si="0"/>
        <v>0</v>
      </c>
      <c r="H35" s="40"/>
      <c r="I35" s="41"/>
      <c r="J35" s="83">
        <f t="shared" si="2"/>
        <v>0</v>
      </c>
      <c r="K35" s="30"/>
      <c r="L35" s="27"/>
    </row>
    <row r="36" spans="1:12" ht="12.9" x14ac:dyDescent="0.5">
      <c r="A36" s="6"/>
      <c r="B36" s="68"/>
      <c r="C36" s="40"/>
      <c r="D36" s="114"/>
      <c r="E36" s="114"/>
      <c r="F36" s="114"/>
      <c r="G36" s="130" t="str">
        <f t="shared" si="0"/>
        <v>0</v>
      </c>
      <c r="H36" s="40"/>
      <c r="I36" s="41"/>
      <c r="J36" s="83">
        <f t="shared" si="2"/>
        <v>0</v>
      </c>
      <c r="K36" s="30"/>
      <c r="L36" s="27"/>
    </row>
    <row r="37" spans="1:12" ht="12.9" x14ac:dyDescent="0.5">
      <c r="A37" s="6"/>
      <c r="B37" s="68"/>
      <c r="C37" s="40"/>
      <c r="D37" s="114"/>
      <c r="E37" s="114"/>
      <c r="F37" s="114"/>
      <c r="G37" s="130" t="str">
        <f t="shared" si="0"/>
        <v>0</v>
      </c>
      <c r="H37" s="40"/>
      <c r="I37" s="41"/>
      <c r="J37" s="83">
        <f t="shared" si="2"/>
        <v>0</v>
      </c>
      <c r="K37" s="30"/>
      <c r="L37" s="27"/>
    </row>
    <row r="38" spans="1:12" ht="12.9" x14ac:dyDescent="0.5">
      <c r="A38" s="6"/>
      <c r="B38" s="68"/>
      <c r="C38" s="40"/>
      <c r="D38" s="114"/>
      <c r="E38" s="114"/>
      <c r="F38" s="114"/>
      <c r="G38" s="130" t="str">
        <f t="shared" si="0"/>
        <v>0</v>
      </c>
      <c r="H38" s="40"/>
      <c r="I38" s="41"/>
      <c r="J38" s="83">
        <f t="shared" si="2"/>
        <v>0</v>
      </c>
      <c r="K38" s="30"/>
      <c r="L38" s="27"/>
    </row>
    <row r="39" spans="1:12" ht="12.9" x14ac:dyDescent="0.5">
      <c r="A39" s="6"/>
      <c r="B39" s="68"/>
      <c r="C39" s="40"/>
      <c r="D39" s="114"/>
      <c r="E39" s="114"/>
      <c r="F39" s="114"/>
      <c r="G39" s="130" t="str">
        <f t="shared" si="0"/>
        <v>0</v>
      </c>
      <c r="H39" s="40"/>
      <c r="I39" s="41"/>
      <c r="J39" s="83">
        <f t="shared" si="2"/>
        <v>0</v>
      </c>
      <c r="K39" s="30"/>
      <c r="L39" s="27"/>
    </row>
    <row r="40" spans="1:12" ht="12.9" x14ac:dyDescent="0.5">
      <c r="A40" s="6"/>
      <c r="B40" s="68"/>
      <c r="C40" s="40"/>
      <c r="D40" s="114"/>
      <c r="E40" s="114"/>
      <c r="F40" s="114"/>
      <c r="G40" s="130" t="str">
        <f t="shared" si="0"/>
        <v>0</v>
      </c>
      <c r="H40" s="40"/>
      <c r="I40" s="41"/>
      <c r="J40" s="83">
        <f t="shared" si="2"/>
        <v>0</v>
      </c>
      <c r="K40" s="30"/>
      <c r="L40" s="27"/>
    </row>
    <row r="41" spans="1:12" ht="12.9" x14ac:dyDescent="0.5">
      <c r="A41" s="6"/>
      <c r="B41" s="68"/>
      <c r="C41" s="40"/>
      <c r="D41" s="114"/>
      <c r="E41" s="114"/>
      <c r="F41" s="114"/>
      <c r="G41" s="130" t="str">
        <f t="shared" si="0"/>
        <v>0</v>
      </c>
      <c r="H41" s="40"/>
      <c r="I41" s="41"/>
      <c r="J41" s="83">
        <f t="shared" si="2"/>
        <v>0</v>
      </c>
      <c r="K41" s="30"/>
      <c r="L41" s="27"/>
    </row>
    <row r="42" spans="1:12" ht="12.9" x14ac:dyDescent="0.5">
      <c r="A42" s="6"/>
      <c r="B42" s="68"/>
      <c r="C42" s="40"/>
      <c r="D42" s="114"/>
      <c r="E42" s="114"/>
      <c r="F42" s="114"/>
      <c r="G42" s="130" t="str">
        <f t="shared" si="0"/>
        <v>0</v>
      </c>
      <c r="H42" s="40"/>
      <c r="I42" s="41"/>
      <c r="J42" s="83">
        <f t="shared" si="2"/>
        <v>0</v>
      </c>
      <c r="K42" s="26"/>
      <c r="L42" s="27"/>
    </row>
    <row r="43" spans="1:12" ht="13.2" thickBot="1" x14ac:dyDescent="0.55000000000000004">
      <c r="A43" s="6"/>
      <c r="B43" s="65"/>
      <c r="C43" s="31"/>
      <c r="D43" s="124"/>
      <c r="E43" s="115"/>
      <c r="F43" s="115"/>
      <c r="G43" s="83" t="str">
        <f t="shared" si="0"/>
        <v>0</v>
      </c>
      <c r="H43" s="42"/>
      <c r="I43" s="33"/>
      <c r="J43" s="131">
        <f t="shared" si="2"/>
        <v>0</v>
      </c>
      <c r="K43" s="34"/>
      <c r="L43" s="27"/>
    </row>
    <row r="44" spans="1:12" ht="13.2" thickBot="1" x14ac:dyDescent="0.45">
      <c r="A44" s="43"/>
      <c r="B44" s="44"/>
      <c r="C44" s="45"/>
      <c r="D44" s="45"/>
      <c r="E44" s="116"/>
      <c r="F44" s="116"/>
      <c r="G44" s="45"/>
      <c r="H44" s="45"/>
      <c r="I44" s="46"/>
      <c r="J44" s="132">
        <f>SUM(J4:J43)</f>
        <v>60030.58681395348</v>
      </c>
      <c r="K44" s="45"/>
      <c r="L44" s="47"/>
    </row>
    <row r="45" spans="1:12" ht="13.2" thickBot="1" x14ac:dyDescent="0.55000000000000004">
      <c r="A45" s="50"/>
      <c r="B45" s="51"/>
      <c r="C45" s="58"/>
      <c r="D45" s="58"/>
      <c r="E45" s="108"/>
      <c r="F45" s="108"/>
      <c r="G45" s="58"/>
      <c r="H45" s="58"/>
      <c r="I45" s="58"/>
      <c r="J45" s="52"/>
      <c r="K45" s="52"/>
      <c r="L45" s="53"/>
    </row>
  </sheetData>
  <sheetProtection algorithmName="SHA-512" hashValue="NBX6CVYEQMfL5EUEBnZyPOt9YctPJQgYcfS+K5j4wajPl9HlT/zxYO42dwpOpWkut0Z7OVHwpGIB2w8lGB+xSw==" saltValue="3OE+7H6nk1z3oXlqtj83wQ==" spinCount="100000" sheet="1" objects="1" scenarios="1"/>
  <pageMargins left="0.7" right="0.7" top="0.75" bottom="0.75" header="0.3" footer="0.3"/>
  <pageSetup paperSize="9" scale="8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5"/>
  <sheetViews>
    <sheetView showGridLines="0" topLeftCell="A3" workbookViewId="0">
      <selection activeCell="J3" sqref="J3"/>
    </sheetView>
  </sheetViews>
  <sheetFormatPr defaultRowHeight="12.3" x14ac:dyDescent="0.4"/>
  <cols>
    <col min="1" max="1" width="2.71875" customWidth="1"/>
    <col min="2" max="3" width="23.5546875" customWidth="1"/>
    <col min="4" max="4" width="13.71875" customWidth="1"/>
    <col min="5" max="14" width="14.71875" style="117" customWidth="1"/>
    <col min="15" max="15" width="12.109375" customWidth="1"/>
    <col min="16" max="17" width="12.44140625" customWidth="1"/>
    <col min="18" max="18" width="30.5546875" customWidth="1"/>
    <col min="19" max="19" width="5.71875" customWidth="1"/>
    <col min="20" max="20" width="5.5546875" customWidth="1"/>
  </cols>
  <sheetData>
    <row r="1" spans="1:19" x14ac:dyDescent="0.4">
      <c r="A1" s="104" t="s">
        <v>8</v>
      </c>
      <c r="B1" s="75"/>
      <c r="C1" s="75"/>
      <c r="D1" s="75"/>
      <c r="E1" s="113"/>
      <c r="F1" s="113"/>
      <c r="G1" s="113"/>
      <c r="H1" s="113"/>
      <c r="I1" s="113"/>
      <c r="J1" s="113"/>
      <c r="K1" s="113"/>
      <c r="L1" s="113"/>
      <c r="M1" s="113"/>
      <c r="N1" s="113"/>
      <c r="O1" s="75"/>
      <c r="P1" s="75"/>
      <c r="Q1" s="75"/>
      <c r="R1" s="75"/>
      <c r="S1" s="76"/>
    </row>
    <row r="2" spans="1:19" ht="13.2" thickBot="1" x14ac:dyDescent="0.55000000000000004">
      <c r="A2" s="6"/>
      <c r="B2" s="99" t="s">
        <v>37</v>
      </c>
      <c r="C2" s="99"/>
      <c r="D2" s="13"/>
      <c r="E2" s="110"/>
      <c r="F2" s="110"/>
      <c r="G2" s="110"/>
      <c r="H2" s="110"/>
      <c r="I2" s="110"/>
      <c r="J2" s="110"/>
      <c r="K2" s="110"/>
      <c r="L2" s="110"/>
      <c r="M2" s="110"/>
      <c r="N2" s="110"/>
      <c r="O2" s="13"/>
      <c r="P2" s="13"/>
      <c r="Q2" s="9"/>
      <c r="R2" s="9"/>
      <c r="S2" s="8"/>
    </row>
    <row r="3" spans="1:19" ht="62.25" customHeight="1" thickBot="1" x14ac:dyDescent="0.55000000000000004">
      <c r="A3" s="35"/>
      <c r="B3" s="15" t="s">
        <v>9</v>
      </c>
      <c r="C3" s="120" t="s">
        <v>62</v>
      </c>
      <c r="D3" s="16" t="s">
        <v>35</v>
      </c>
      <c r="E3" s="16" t="s">
        <v>60</v>
      </c>
      <c r="F3" s="109" t="s">
        <v>55</v>
      </c>
      <c r="G3" s="109" t="s">
        <v>58</v>
      </c>
      <c r="H3" s="109" t="s">
        <v>63</v>
      </c>
      <c r="I3" s="109" t="s">
        <v>65</v>
      </c>
      <c r="J3" s="109" t="s">
        <v>66</v>
      </c>
      <c r="K3" s="109" t="s">
        <v>64</v>
      </c>
      <c r="L3" s="109" t="s">
        <v>67</v>
      </c>
      <c r="M3" s="109" t="s">
        <v>68</v>
      </c>
      <c r="N3" s="109" t="s">
        <v>69</v>
      </c>
      <c r="O3" s="18" t="s">
        <v>70</v>
      </c>
      <c r="P3" s="19" t="s">
        <v>61</v>
      </c>
      <c r="Q3" s="36" t="s">
        <v>22</v>
      </c>
      <c r="R3" s="37" t="s">
        <v>0</v>
      </c>
      <c r="S3" s="38"/>
    </row>
    <row r="4" spans="1:19" ht="12.9" x14ac:dyDescent="0.5">
      <c r="A4" s="6"/>
      <c r="B4" s="70" t="s">
        <v>81</v>
      </c>
      <c r="C4" s="121" t="s">
        <v>90</v>
      </c>
      <c r="D4" s="39">
        <v>47422.1</v>
      </c>
      <c r="E4" s="39"/>
      <c r="F4" s="39">
        <v>8450.61</v>
      </c>
      <c r="G4" s="39">
        <v>189.35</v>
      </c>
      <c r="H4" s="114">
        <v>7.4</v>
      </c>
      <c r="I4" s="114">
        <v>22</v>
      </c>
      <c r="J4" s="125">
        <f>H4*I4</f>
        <v>162.80000000000001</v>
      </c>
      <c r="K4" s="114">
        <v>38</v>
      </c>
      <c r="L4" s="125">
        <f>K4/12</f>
        <v>3.1666666666666665</v>
      </c>
      <c r="M4" s="125">
        <f>L4*H4</f>
        <v>23.433333333333334</v>
      </c>
      <c r="N4" s="125">
        <f>J4-M4</f>
        <v>139.36666666666667</v>
      </c>
      <c r="O4" s="105">
        <v>30</v>
      </c>
      <c r="P4" s="126">
        <f t="shared" ref="P4:P5" si="0">IF(O4="","0",SUM(D4:G4)/N4)</f>
        <v>402.26304711791431</v>
      </c>
      <c r="Q4" s="83">
        <f>IF(P4="",0,O4*P4)</f>
        <v>12067.891413537429</v>
      </c>
      <c r="R4" s="26"/>
      <c r="S4" s="27"/>
    </row>
    <row r="5" spans="1:19" ht="12.9" x14ac:dyDescent="0.5">
      <c r="A5" s="6"/>
      <c r="B5" s="68" t="s">
        <v>86</v>
      </c>
      <c r="C5" s="122" t="s">
        <v>90</v>
      </c>
      <c r="D5" s="39">
        <v>34500</v>
      </c>
      <c r="E5" s="114"/>
      <c r="F5" s="114">
        <v>6348</v>
      </c>
      <c r="G5" s="114">
        <v>189.35</v>
      </c>
      <c r="H5" s="114">
        <v>7.4</v>
      </c>
      <c r="I5" s="114">
        <v>22</v>
      </c>
      <c r="J5" s="125">
        <f t="shared" ref="J5:J43" si="1">H5*I5</f>
        <v>162.80000000000001</v>
      </c>
      <c r="K5" s="114">
        <v>38</v>
      </c>
      <c r="L5" s="125">
        <f t="shared" ref="L5:L43" si="2">K5/12</f>
        <v>3.1666666666666665</v>
      </c>
      <c r="M5" s="125">
        <f t="shared" ref="M5:M43" si="3">L5*H5</f>
        <v>23.433333333333334</v>
      </c>
      <c r="N5" s="125">
        <f t="shared" ref="N5:N43" si="4">J5-M5</f>
        <v>139.36666666666667</v>
      </c>
      <c r="O5" s="105">
        <v>45</v>
      </c>
      <c r="P5" s="126">
        <f t="shared" si="0"/>
        <v>294.45599138961967</v>
      </c>
      <c r="Q5" s="83">
        <f t="shared" ref="Q5:Q6" si="5">IF(P5="",0,O5*P5)</f>
        <v>13250.519612532886</v>
      </c>
      <c r="R5" s="71"/>
      <c r="S5" s="27"/>
    </row>
    <row r="6" spans="1:19" ht="12.9" x14ac:dyDescent="0.5">
      <c r="A6" s="6"/>
      <c r="B6" s="70" t="s">
        <v>81</v>
      </c>
      <c r="C6" s="122" t="s">
        <v>91</v>
      </c>
      <c r="D6" s="39">
        <v>47422.1</v>
      </c>
      <c r="E6" s="39"/>
      <c r="F6" s="39">
        <v>8450.61</v>
      </c>
      <c r="G6" s="39">
        <v>189.35</v>
      </c>
      <c r="H6" s="114">
        <v>7.4</v>
      </c>
      <c r="I6" s="114">
        <v>20</v>
      </c>
      <c r="J6" s="125">
        <f t="shared" si="1"/>
        <v>148</v>
      </c>
      <c r="K6" s="114">
        <v>38</v>
      </c>
      <c r="L6" s="125">
        <f t="shared" si="2"/>
        <v>3.1666666666666665</v>
      </c>
      <c r="M6" s="125">
        <f t="shared" si="3"/>
        <v>23.433333333333334</v>
      </c>
      <c r="N6" s="125">
        <f t="shared" si="4"/>
        <v>124.56666666666666</v>
      </c>
      <c r="O6" s="105">
        <v>28</v>
      </c>
      <c r="P6" s="126">
        <f>IF(O6="","0",SUM(D6:G6)/N6)</f>
        <v>450.05667647845866</v>
      </c>
      <c r="Q6" s="83">
        <f t="shared" si="5"/>
        <v>12601.586941396843</v>
      </c>
      <c r="R6" s="71"/>
      <c r="S6" s="27"/>
    </row>
    <row r="7" spans="1:19" ht="12.9" x14ac:dyDescent="0.5">
      <c r="A7" s="6"/>
      <c r="B7" s="68" t="s">
        <v>86</v>
      </c>
      <c r="C7" s="122" t="s">
        <v>91</v>
      </c>
      <c r="D7" s="39">
        <v>34500</v>
      </c>
      <c r="E7" s="114"/>
      <c r="F7" s="114">
        <v>6348</v>
      </c>
      <c r="G7" s="114">
        <v>189.35</v>
      </c>
      <c r="H7" s="114">
        <v>7.4</v>
      </c>
      <c r="I7" s="114">
        <v>20</v>
      </c>
      <c r="J7" s="125">
        <f t="shared" si="1"/>
        <v>148</v>
      </c>
      <c r="K7" s="114">
        <v>38</v>
      </c>
      <c r="L7" s="125">
        <f t="shared" si="2"/>
        <v>3.1666666666666665</v>
      </c>
      <c r="M7" s="125">
        <f t="shared" si="3"/>
        <v>23.433333333333334</v>
      </c>
      <c r="N7" s="125">
        <f t="shared" si="4"/>
        <v>124.56666666666666</v>
      </c>
      <c r="O7" s="105">
        <v>47</v>
      </c>
      <c r="P7" s="126">
        <f t="shared" ref="P7:P43" si="6">IF(O7="","0",SUM(D7:G7)/N7)</f>
        <v>329.44086165373295</v>
      </c>
      <c r="Q7" s="83">
        <f t="shared" ref="Q7:Q43" si="7">IF(P7="",0,O7*P7)</f>
        <v>15483.72049772545</v>
      </c>
      <c r="R7" s="71"/>
      <c r="S7" s="27"/>
    </row>
    <row r="8" spans="1:19" ht="12.9" x14ac:dyDescent="0.5">
      <c r="A8" s="6"/>
      <c r="B8" s="68"/>
      <c r="C8" s="122"/>
      <c r="D8" s="40"/>
      <c r="E8" s="114"/>
      <c r="F8" s="114"/>
      <c r="G8" s="114"/>
      <c r="H8" s="114"/>
      <c r="I8" s="114"/>
      <c r="J8" s="125">
        <f t="shared" si="1"/>
        <v>0</v>
      </c>
      <c r="K8" s="114"/>
      <c r="L8" s="125">
        <f t="shared" si="2"/>
        <v>0</v>
      </c>
      <c r="M8" s="125">
        <f t="shared" si="3"/>
        <v>0</v>
      </c>
      <c r="N8" s="125">
        <f t="shared" si="4"/>
        <v>0</v>
      </c>
      <c r="O8" s="105"/>
      <c r="P8" s="126" t="str">
        <f t="shared" si="6"/>
        <v>0</v>
      </c>
      <c r="Q8" s="83">
        <f t="shared" si="7"/>
        <v>0</v>
      </c>
      <c r="R8" s="71"/>
      <c r="S8" s="27"/>
    </row>
    <row r="9" spans="1:19" ht="12.9" x14ac:dyDescent="0.5">
      <c r="A9" s="6"/>
      <c r="B9" s="68"/>
      <c r="C9" s="122"/>
      <c r="D9" s="40"/>
      <c r="E9" s="114"/>
      <c r="F9" s="114"/>
      <c r="G9" s="114"/>
      <c r="H9" s="114"/>
      <c r="I9" s="114"/>
      <c r="J9" s="125">
        <f t="shared" si="1"/>
        <v>0</v>
      </c>
      <c r="K9" s="114"/>
      <c r="L9" s="125">
        <f t="shared" si="2"/>
        <v>0</v>
      </c>
      <c r="M9" s="125">
        <f t="shared" si="3"/>
        <v>0</v>
      </c>
      <c r="N9" s="125">
        <f t="shared" si="4"/>
        <v>0</v>
      </c>
      <c r="O9" s="105"/>
      <c r="P9" s="126" t="str">
        <f t="shared" si="6"/>
        <v>0</v>
      </c>
      <c r="Q9" s="83">
        <f t="shared" si="7"/>
        <v>0</v>
      </c>
      <c r="R9" s="71"/>
      <c r="S9" s="27"/>
    </row>
    <row r="10" spans="1:19" ht="12.9" x14ac:dyDescent="0.5">
      <c r="A10" s="6"/>
      <c r="B10" s="68"/>
      <c r="C10" s="122"/>
      <c r="D10" s="40"/>
      <c r="E10" s="114"/>
      <c r="F10" s="114"/>
      <c r="G10" s="114"/>
      <c r="H10" s="114"/>
      <c r="I10" s="114"/>
      <c r="J10" s="125">
        <f t="shared" si="1"/>
        <v>0</v>
      </c>
      <c r="K10" s="114"/>
      <c r="L10" s="125">
        <f t="shared" si="2"/>
        <v>0</v>
      </c>
      <c r="M10" s="125">
        <f t="shared" si="3"/>
        <v>0</v>
      </c>
      <c r="N10" s="125">
        <f t="shared" si="4"/>
        <v>0</v>
      </c>
      <c r="O10" s="105"/>
      <c r="P10" s="126" t="str">
        <f t="shared" si="6"/>
        <v>0</v>
      </c>
      <c r="Q10" s="83">
        <f t="shared" si="7"/>
        <v>0</v>
      </c>
      <c r="R10" s="71"/>
      <c r="S10" s="27"/>
    </row>
    <row r="11" spans="1:19" ht="12.9" x14ac:dyDescent="0.5">
      <c r="A11" s="6"/>
      <c r="B11" s="68"/>
      <c r="C11" s="122"/>
      <c r="D11" s="40"/>
      <c r="E11" s="114"/>
      <c r="F11" s="114"/>
      <c r="G11" s="114"/>
      <c r="H11" s="114"/>
      <c r="I11" s="114"/>
      <c r="J11" s="125">
        <f t="shared" si="1"/>
        <v>0</v>
      </c>
      <c r="K11" s="114"/>
      <c r="L11" s="125">
        <f t="shared" si="2"/>
        <v>0</v>
      </c>
      <c r="M11" s="125">
        <f t="shared" si="3"/>
        <v>0</v>
      </c>
      <c r="N11" s="125">
        <f t="shared" si="4"/>
        <v>0</v>
      </c>
      <c r="O11" s="105"/>
      <c r="P11" s="126" t="str">
        <f t="shared" si="6"/>
        <v>0</v>
      </c>
      <c r="Q11" s="83">
        <f t="shared" si="7"/>
        <v>0</v>
      </c>
      <c r="R11" s="71"/>
      <c r="S11" s="27"/>
    </row>
    <row r="12" spans="1:19" ht="12.9" x14ac:dyDescent="0.5">
      <c r="A12" s="6"/>
      <c r="B12" s="68"/>
      <c r="C12" s="122"/>
      <c r="D12" s="40"/>
      <c r="E12" s="114"/>
      <c r="F12" s="114"/>
      <c r="G12" s="114"/>
      <c r="H12" s="114"/>
      <c r="I12" s="114"/>
      <c r="J12" s="125">
        <f t="shared" si="1"/>
        <v>0</v>
      </c>
      <c r="K12" s="114"/>
      <c r="L12" s="125">
        <f t="shared" si="2"/>
        <v>0</v>
      </c>
      <c r="M12" s="125">
        <f t="shared" si="3"/>
        <v>0</v>
      </c>
      <c r="N12" s="125">
        <f t="shared" si="4"/>
        <v>0</v>
      </c>
      <c r="O12" s="105"/>
      <c r="P12" s="126" t="str">
        <f t="shared" si="6"/>
        <v>0</v>
      </c>
      <c r="Q12" s="83">
        <f t="shared" si="7"/>
        <v>0</v>
      </c>
      <c r="R12" s="71"/>
      <c r="S12" s="27"/>
    </row>
    <row r="13" spans="1:19" ht="12.9" x14ac:dyDescent="0.5">
      <c r="A13" s="6"/>
      <c r="B13" s="68"/>
      <c r="C13" s="122"/>
      <c r="D13" s="40"/>
      <c r="E13" s="114"/>
      <c r="F13" s="114"/>
      <c r="G13" s="114"/>
      <c r="H13" s="114"/>
      <c r="I13" s="114"/>
      <c r="J13" s="125">
        <f t="shared" si="1"/>
        <v>0</v>
      </c>
      <c r="K13" s="114"/>
      <c r="L13" s="125">
        <f t="shared" si="2"/>
        <v>0</v>
      </c>
      <c r="M13" s="125">
        <f t="shared" si="3"/>
        <v>0</v>
      </c>
      <c r="N13" s="125">
        <f t="shared" si="4"/>
        <v>0</v>
      </c>
      <c r="O13" s="105"/>
      <c r="P13" s="126" t="str">
        <f t="shared" si="6"/>
        <v>0</v>
      </c>
      <c r="Q13" s="83">
        <f t="shared" si="7"/>
        <v>0</v>
      </c>
      <c r="R13" s="71"/>
      <c r="S13" s="27"/>
    </row>
    <row r="14" spans="1:19" ht="12.9" x14ac:dyDescent="0.5">
      <c r="A14" s="6"/>
      <c r="B14" s="68"/>
      <c r="C14" s="122"/>
      <c r="D14" s="40"/>
      <c r="E14" s="114"/>
      <c r="F14" s="114"/>
      <c r="G14" s="114"/>
      <c r="H14" s="114"/>
      <c r="I14" s="114"/>
      <c r="J14" s="125">
        <f t="shared" si="1"/>
        <v>0</v>
      </c>
      <c r="K14" s="114"/>
      <c r="L14" s="125">
        <f t="shared" si="2"/>
        <v>0</v>
      </c>
      <c r="M14" s="125">
        <f t="shared" si="3"/>
        <v>0</v>
      </c>
      <c r="N14" s="125">
        <f t="shared" si="4"/>
        <v>0</v>
      </c>
      <c r="O14" s="105"/>
      <c r="P14" s="126" t="str">
        <f t="shared" si="6"/>
        <v>0</v>
      </c>
      <c r="Q14" s="83">
        <f t="shared" si="7"/>
        <v>0</v>
      </c>
      <c r="R14" s="71"/>
      <c r="S14" s="27"/>
    </row>
    <row r="15" spans="1:19" ht="12.9" x14ac:dyDescent="0.5">
      <c r="A15" s="6"/>
      <c r="B15" s="68"/>
      <c r="C15" s="122"/>
      <c r="D15" s="40"/>
      <c r="E15" s="114"/>
      <c r="F15" s="114"/>
      <c r="G15" s="114"/>
      <c r="H15" s="114"/>
      <c r="I15" s="114"/>
      <c r="J15" s="125">
        <f t="shared" si="1"/>
        <v>0</v>
      </c>
      <c r="K15" s="114"/>
      <c r="L15" s="125">
        <f t="shared" si="2"/>
        <v>0</v>
      </c>
      <c r="M15" s="125">
        <f t="shared" si="3"/>
        <v>0</v>
      </c>
      <c r="N15" s="125">
        <f t="shared" si="4"/>
        <v>0</v>
      </c>
      <c r="O15" s="105"/>
      <c r="P15" s="126" t="str">
        <f t="shared" si="6"/>
        <v>0</v>
      </c>
      <c r="Q15" s="83">
        <f t="shared" si="7"/>
        <v>0</v>
      </c>
      <c r="R15" s="71"/>
      <c r="S15" s="27"/>
    </row>
    <row r="16" spans="1:19" ht="12.9" x14ac:dyDescent="0.5">
      <c r="A16" s="6"/>
      <c r="B16" s="68"/>
      <c r="C16" s="122"/>
      <c r="D16" s="40"/>
      <c r="E16" s="114"/>
      <c r="F16" s="114"/>
      <c r="G16" s="114"/>
      <c r="H16" s="114"/>
      <c r="I16" s="114"/>
      <c r="J16" s="125">
        <f t="shared" si="1"/>
        <v>0</v>
      </c>
      <c r="K16" s="114"/>
      <c r="L16" s="125">
        <f t="shared" si="2"/>
        <v>0</v>
      </c>
      <c r="M16" s="125">
        <f t="shared" si="3"/>
        <v>0</v>
      </c>
      <c r="N16" s="125">
        <f t="shared" si="4"/>
        <v>0</v>
      </c>
      <c r="O16" s="105"/>
      <c r="P16" s="126" t="str">
        <f t="shared" si="6"/>
        <v>0</v>
      </c>
      <c r="Q16" s="83">
        <f t="shared" si="7"/>
        <v>0</v>
      </c>
      <c r="R16" s="71"/>
      <c r="S16" s="27"/>
    </row>
    <row r="17" spans="1:19" ht="12.9" x14ac:dyDescent="0.5">
      <c r="A17" s="6"/>
      <c r="B17" s="68"/>
      <c r="C17" s="122"/>
      <c r="D17" s="40"/>
      <c r="E17" s="114"/>
      <c r="F17" s="114"/>
      <c r="G17" s="114"/>
      <c r="H17" s="114"/>
      <c r="I17" s="114"/>
      <c r="J17" s="125">
        <f t="shared" si="1"/>
        <v>0</v>
      </c>
      <c r="K17" s="114"/>
      <c r="L17" s="125">
        <f t="shared" si="2"/>
        <v>0</v>
      </c>
      <c r="M17" s="125">
        <f t="shared" si="3"/>
        <v>0</v>
      </c>
      <c r="N17" s="125">
        <f t="shared" si="4"/>
        <v>0</v>
      </c>
      <c r="O17" s="105"/>
      <c r="P17" s="126" t="str">
        <f t="shared" si="6"/>
        <v>0</v>
      </c>
      <c r="Q17" s="83">
        <f t="shared" si="7"/>
        <v>0</v>
      </c>
      <c r="R17" s="71"/>
      <c r="S17" s="27"/>
    </row>
    <row r="18" spans="1:19" ht="12.9" x14ac:dyDescent="0.5">
      <c r="A18" s="6"/>
      <c r="B18" s="68"/>
      <c r="C18" s="122"/>
      <c r="D18" s="40"/>
      <c r="E18" s="114"/>
      <c r="F18" s="114"/>
      <c r="G18" s="114"/>
      <c r="H18" s="114"/>
      <c r="I18" s="114"/>
      <c r="J18" s="125">
        <f t="shared" si="1"/>
        <v>0</v>
      </c>
      <c r="K18" s="114"/>
      <c r="L18" s="125">
        <f t="shared" si="2"/>
        <v>0</v>
      </c>
      <c r="M18" s="125">
        <f t="shared" si="3"/>
        <v>0</v>
      </c>
      <c r="N18" s="125">
        <f t="shared" si="4"/>
        <v>0</v>
      </c>
      <c r="O18" s="105"/>
      <c r="P18" s="126" t="str">
        <f t="shared" si="6"/>
        <v>0</v>
      </c>
      <c r="Q18" s="83">
        <f t="shared" si="7"/>
        <v>0</v>
      </c>
      <c r="R18" s="71"/>
      <c r="S18" s="27"/>
    </row>
    <row r="19" spans="1:19" ht="12.9" x14ac:dyDescent="0.5">
      <c r="A19" s="6"/>
      <c r="B19" s="68"/>
      <c r="C19" s="122"/>
      <c r="D19" s="40"/>
      <c r="E19" s="114"/>
      <c r="F19" s="114"/>
      <c r="G19" s="114"/>
      <c r="H19" s="114"/>
      <c r="I19" s="114"/>
      <c r="J19" s="125">
        <f t="shared" si="1"/>
        <v>0</v>
      </c>
      <c r="K19" s="114"/>
      <c r="L19" s="125">
        <f t="shared" si="2"/>
        <v>0</v>
      </c>
      <c r="M19" s="125">
        <f t="shared" si="3"/>
        <v>0</v>
      </c>
      <c r="N19" s="125">
        <f t="shared" si="4"/>
        <v>0</v>
      </c>
      <c r="O19" s="105"/>
      <c r="P19" s="126" t="str">
        <f t="shared" si="6"/>
        <v>0</v>
      </c>
      <c r="Q19" s="83">
        <f t="shared" si="7"/>
        <v>0</v>
      </c>
      <c r="R19" s="71"/>
      <c r="S19" s="27"/>
    </row>
    <row r="20" spans="1:19" ht="12.9" x14ac:dyDescent="0.5">
      <c r="A20" s="6"/>
      <c r="B20" s="68"/>
      <c r="C20" s="122"/>
      <c r="D20" s="40"/>
      <c r="E20" s="114"/>
      <c r="F20" s="114"/>
      <c r="G20" s="114"/>
      <c r="H20" s="114"/>
      <c r="I20" s="114"/>
      <c r="J20" s="125">
        <f t="shared" si="1"/>
        <v>0</v>
      </c>
      <c r="K20" s="114"/>
      <c r="L20" s="125">
        <f t="shared" si="2"/>
        <v>0</v>
      </c>
      <c r="M20" s="125">
        <f t="shared" si="3"/>
        <v>0</v>
      </c>
      <c r="N20" s="125">
        <f t="shared" si="4"/>
        <v>0</v>
      </c>
      <c r="O20" s="105"/>
      <c r="P20" s="126" t="str">
        <f t="shared" si="6"/>
        <v>0</v>
      </c>
      <c r="Q20" s="83">
        <f t="shared" si="7"/>
        <v>0</v>
      </c>
      <c r="R20" s="71"/>
      <c r="S20" s="27"/>
    </row>
    <row r="21" spans="1:19" ht="12.9" x14ac:dyDescent="0.5">
      <c r="A21" s="6"/>
      <c r="B21" s="68"/>
      <c r="C21" s="122"/>
      <c r="D21" s="40"/>
      <c r="E21" s="114"/>
      <c r="F21" s="114"/>
      <c r="G21" s="114"/>
      <c r="H21" s="114"/>
      <c r="I21" s="114"/>
      <c r="J21" s="125">
        <f t="shared" si="1"/>
        <v>0</v>
      </c>
      <c r="K21" s="114"/>
      <c r="L21" s="125">
        <f t="shared" si="2"/>
        <v>0</v>
      </c>
      <c r="M21" s="125">
        <f t="shared" si="3"/>
        <v>0</v>
      </c>
      <c r="N21" s="125">
        <f t="shared" si="4"/>
        <v>0</v>
      </c>
      <c r="O21" s="105"/>
      <c r="P21" s="126" t="str">
        <f t="shared" si="6"/>
        <v>0</v>
      </c>
      <c r="Q21" s="83">
        <f t="shared" si="7"/>
        <v>0</v>
      </c>
      <c r="R21" s="71"/>
      <c r="S21" s="27"/>
    </row>
    <row r="22" spans="1:19" ht="12.9" x14ac:dyDescent="0.5">
      <c r="A22" s="6"/>
      <c r="B22" s="68"/>
      <c r="C22" s="122"/>
      <c r="D22" s="40"/>
      <c r="E22" s="114"/>
      <c r="F22" s="114"/>
      <c r="G22" s="114"/>
      <c r="H22" s="114"/>
      <c r="I22" s="114"/>
      <c r="J22" s="125">
        <f t="shared" si="1"/>
        <v>0</v>
      </c>
      <c r="K22" s="114"/>
      <c r="L22" s="125">
        <f t="shared" si="2"/>
        <v>0</v>
      </c>
      <c r="M22" s="125">
        <f t="shared" si="3"/>
        <v>0</v>
      </c>
      <c r="N22" s="125">
        <f t="shared" si="4"/>
        <v>0</v>
      </c>
      <c r="O22" s="105"/>
      <c r="P22" s="126" t="str">
        <f t="shared" si="6"/>
        <v>0</v>
      </c>
      <c r="Q22" s="83">
        <f t="shared" si="7"/>
        <v>0</v>
      </c>
      <c r="R22" s="71"/>
      <c r="S22" s="27"/>
    </row>
    <row r="23" spans="1:19" ht="12.9" x14ac:dyDescent="0.5">
      <c r="A23" s="6"/>
      <c r="B23" s="68"/>
      <c r="C23" s="122"/>
      <c r="D23" s="40"/>
      <c r="E23" s="114"/>
      <c r="F23" s="114"/>
      <c r="G23" s="114"/>
      <c r="H23" s="114"/>
      <c r="I23" s="114"/>
      <c r="J23" s="125">
        <f t="shared" si="1"/>
        <v>0</v>
      </c>
      <c r="K23" s="114"/>
      <c r="L23" s="125">
        <f t="shared" si="2"/>
        <v>0</v>
      </c>
      <c r="M23" s="125">
        <f t="shared" si="3"/>
        <v>0</v>
      </c>
      <c r="N23" s="125">
        <f t="shared" si="4"/>
        <v>0</v>
      </c>
      <c r="O23" s="105"/>
      <c r="P23" s="126" t="str">
        <f t="shared" si="6"/>
        <v>0</v>
      </c>
      <c r="Q23" s="83">
        <f t="shared" si="7"/>
        <v>0</v>
      </c>
      <c r="R23" s="71"/>
      <c r="S23" s="27"/>
    </row>
    <row r="24" spans="1:19" ht="12.9" x14ac:dyDescent="0.5">
      <c r="A24" s="6"/>
      <c r="B24" s="68"/>
      <c r="C24" s="122"/>
      <c r="D24" s="40"/>
      <c r="E24" s="114"/>
      <c r="F24" s="114"/>
      <c r="G24" s="114"/>
      <c r="H24" s="114"/>
      <c r="I24" s="114"/>
      <c r="J24" s="125">
        <f t="shared" si="1"/>
        <v>0</v>
      </c>
      <c r="K24" s="114"/>
      <c r="L24" s="125">
        <f t="shared" si="2"/>
        <v>0</v>
      </c>
      <c r="M24" s="125">
        <f t="shared" si="3"/>
        <v>0</v>
      </c>
      <c r="N24" s="125">
        <f t="shared" si="4"/>
        <v>0</v>
      </c>
      <c r="O24" s="105"/>
      <c r="P24" s="126" t="str">
        <f t="shared" si="6"/>
        <v>0</v>
      </c>
      <c r="Q24" s="83">
        <f t="shared" si="7"/>
        <v>0</v>
      </c>
      <c r="R24" s="71"/>
      <c r="S24" s="27"/>
    </row>
    <row r="25" spans="1:19" ht="12.9" x14ac:dyDescent="0.5">
      <c r="A25" s="6"/>
      <c r="B25" s="68"/>
      <c r="C25" s="122"/>
      <c r="D25" s="40"/>
      <c r="E25" s="114"/>
      <c r="F25" s="114"/>
      <c r="G25" s="114"/>
      <c r="H25" s="114"/>
      <c r="I25" s="114"/>
      <c r="J25" s="125">
        <f t="shared" si="1"/>
        <v>0</v>
      </c>
      <c r="K25" s="114"/>
      <c r="L25" s="125">
        <f t="shared" si="2"/>
        <v>0</v>
      </c>
      <c r="M25" s="125">
        <f t="shared" si="3"/>
        <v>0</v>
      </c>
      <c r="N25" s="125">
        <f t="shared" si="4"/>
        <v>0</v>
      </c>
      <c r="O25" s="105"/>
      <c r="P25" s="126" t="str">
        <f t="shared" si="6"/>
        <v>0</v>
      </c>
      <c r="Q25" s="83">
        <f t="shared" si="7"/>
        <v>0</v>
      </c>
      <c r="R25" s="71"/>
      <c r="S25" s="27"/>
    </row>
    <row r="26" spans="1:19" ht="12.9" x14ac:dyDescent="0.5">
      <c r="A26" s="6"/>
      <c r="B26" s="68"/>
      <c r="C26" s="122"/>
      <c r="D26" s="40"/>
      <c r="E26" s="114"/>
      <c r="F26" s="114"/>
      <c r="G26" s="114"/>
      <c r="H26" s="114"/>
      <c r="I26" s="114"/>
      <c r="J26" s="125">
        <f t="shared" si="1"/>
        <v>0</v>
      </c>
      <c r="K26" s="114"/>
      <c r="L26" s="125">
        <f t="shared" si="2"/>
        <v>0</v>
      </c>
      <c r="M26" s="125">
        <f t="shared" si="3"/>
        <v>0</v>
      </c>
      <c r="N26" s="125">
        <f t="shared" si="4"/>
        <v>0</v>
      </c>
      <c r="O26" s="105"/>
      <c r="P26" s="126" t="str">
        <f t="shared" si="6"/>
        <v>0</v>
      </c>
      <c r="Q26" s="83">
        <f t="shared" si="7"/>
        <v>0</v>
      </c>
      <c r="R26" s="71"/>
      <c r="S26" s="27"/>
    </row>
    <row r="27" spans="1:19" ht="12.9" x14ac:dyDescent="0.5">
      <c r="A27" s="6"/>
      <c r="B27" s="68"/>
      <c r="C27" s="122"/>
      <c r="D27" s="40"/>
      <c r="E27" s="114"/>
      <c r="F27" s="114"/>
      <c r="G27" s="114"/>
      <c r="H27" s="114"/>
      <c r="I27" s="114"/>
      <c r="J27" s="125">
        <f t="shared" si="1"/>
        <v>0</v>
      </c>
      <c r="K27" s="114"/>
      <c r="L27" s="125">
        <f t="shared" si="2"/>
        <v>0</v>
      </c>
      <c r="M27" s="125">
        <f t="shared" si="3"/>
        <v>0</v>
      </c>
      <c r="N27" s="125">
        <f t="shared" si="4"/>
        <v>0</v>
      </c>
      <c r="O27" s="105"/>
      <c r="P27" s="126" t="str">
        <f t="shared" si="6"/>
        <v>0</v>
      </c>
      <c r="Q27" s="83">
        <f t="shared" si="7"/>
        <v>0</v>
      </c>
      <c r="R27" s="71"/>
      <c r="S27" s="27"/>
    </row>
    <row r="28" spans="1:19" ht="12.9" x14ac:dyDescent="0.5">
      <c r="A28" s="6"/>
      <c r="B28" s="68"/>
      <c r="C28" s="122"/>
      <c r="D28" s="40"/>
      <c r="E28" s="114"/>
      <c r="F28" s="114"/>
      <c r="G28" s="114"/>
      <c r="H28" s="114"/>
      <c r="I28" s="114"/>
      <c r="J28" s="125">
        <f t="shared" si="1"/>
        <v>0</v>
      </c>
      <c r="K28" s="114"/>
      <c r="L28" s="125">
        <f t="shared" si="2"/>
        <v>0</v>
      </c>
      <c r="M28" s="125">
        <f t="shared" si="3"/>
        <v>0</v>
      </c>
      <c r="N28" s="125">
        <f t="shared" si="4"/>
        <v>0</v>
      </c>
      <c r="O28" s="105"/>
      <c r="P28" s="126" t="str">
        <f t="shared" si="6"/>
        <v>0</v>
      </c>
      <c r="Q28" s="83">
        <f t="shared" si="7"/>
        <v>0</v>
      </c>
      <c r="R28" s="71"/>
      <c r="S28" s="27"/>
    </row>
    <row r="29" spans="1:19" ht="12.9" x14ac:dyDescent="0.5">
      <c r="A29" s="6"/>
      <c r="B29" s="68"/>
      <c r="C29" s="122"/>
      <c r="D29" s="40"/>
      <c r="E29" s="114"/>
      <c r="F29" s="114"/>
      <c r="G29" s="114"/>
      <c r="H29" s="114"/>
      <c r="I29" s="114"/>
      <c r="J29" s="125">
        <f t="shared" si="1"/>
        <v>0</v>
      </c>
      <c r="K29" s="114"/>
      <c r="L29" s="125">
        <f t="shared" si="2"/>
        <v>0</v>
      </c>
      <c r="M29" s="125">
        <f t="shared" si="3"/>
        <v>0</v>
      </c>
      <c r="N29" s="125">
        <f t="shared" si="4"/>
        <v>0</v>
      </c>
      <c r="O29" s="105"/>
      <c r="P29" s="126" t="str">
        <f t="shared" si="6"/>
        <v>0</v>
      </c>
      <c r="Q29" s="83">
        <f t="shared" si="7"/>
        <v>0</v>
      </c>
      <c r="R29" s="71"/>
      <c r="S29" s="27"/>
    </row>
    <row r="30" spans="1:19" ht="12.9" x14ac:dyDescent="0.5">
      <c r="A30" s="6"/>
      <c r="B30" s="68"/>
      <c r="C30" s="122"/>
      <c r="D30" s="40"/>
      <c r="E30" s="114"/>
      <c r="F30" s="114"/>
      <c r="G30" s="114"/>
      <c r="H30" s="114"/>
      <c r="I30" s="114"/>
      <c r="J30" s="125">
        <f t="shared" si="1"/>
        <v>0</v>
      </c>
      <c r="K30" s="114"/>
      <c r="L30" s="125">
        <f t="shared" si="2"/>
        <v>0</v>
      </c>
      <c r="M30" s="125">
        <f t="shared" si="3"/>
        <v>0</v>
      </c>
      <c r="N30" s="125">
        <f t="shared" si="4"/>
        <v>0</v>
      </c>
      <c r="O30" s="105"/>
      <c r="P30" s="126" t="str">
        <f t="shared" si="6"/>
        <v>0</v>
      </c>
      <c r="Q30" s="83">
        <f t="shared" si="7"/>
        <v>0</v>
      </c>
      <c r="R30" s="71"/>
      <c r="S30" s="27"/>
    </row>
    <row r="31" spans="1:19" ht="12.9" x14ac:dyDescent="0.5">
      <c r="A31" s="6"/>
      <c r="B31" s="68"/>
      <c r="C31" s="122"/>
      <c r="D31" s="40"/>
      <c r="E31" s="114"/>
      <c r="F31" s="114"/>
      <c r="G31" s="114"/>
      <c r="H31" s="114"/>
      <c r="I31" s="114"/>
      <c r="J31" s="125">
        <f t="shared" si="1"/>
        <v>0</v>
      </c>
      <c r="K31" s="114"/>
      <c r="L31" s="125">
        <f t="shared" si="2"/>
        <v>0</v>
      </c>
      <c r="M31" s="125">
        <f t="shared" si="3"/>
        <v>0</v>
      </c>
      <c r="N31" s="125">
        <f t="shared" si="4"/>
        <v>0</v>
      </c>
      <c r="O31" s="105"/>
      <c r="P31" s="126" t="str">
        <f t="shared" si="6"/>
        <v>0</v>
      </c>
      <c r="Q31" s="83">
        <f t="shared" si="7"/>
        <v>0</v>
      </c>
      <c r="R31" s="71"/>
      <c r="S31" s="27"/>
    </row>
    <row r="32" spans="1:19" ht="12.9" x14ac:dyDescent="0.5">
      <c r="A32" s="6"/>
      <c r="B32" s="68"/>
      <c r="C32" s="122"/>
      <c r="D32" s="40"/>
      <c r="E32" s="114"/>
      <c r="F32" s="114"/>
      <c r="G32" s="114"/>
      <c r="H32" s="114"/>
      <c r="I32" s="114"/>
      <c r="J32" s="125">
        <f t="shared" si="1"/>
        <v>0</v>
      </c>
      <c r="K32" s="114"/>
      <c r="L32" s="125">
        <f t="shared" si="2"/>
        <v>0</v>
      </c>
      <c r="M32" s="125">
        <f t="shared" si="3"/>
        <v>0</v>
      </c>
      <c r="N32" s="125">
        <f t="shared" si="4"/>
        <v>0</v>
      </c>
      <c r="O32" s="105"/>
      <c r="P32" s="126" t="str">
        <f t="shared" si="6"/>
        <v>0</v>
      </c>
      <c r="Q32" s="83">
        <f t="shared" si="7"/>
        <v>0</v>
      </c>
      <c r="R32" s="71"/>
      <c r="S32" s="27"/>
    </row>
    <row r="33" spans="1:19" ht="12.9" x14ac:dyDescent="0.5">
      <c r="A33" s="6"/>
      <c r="B33" s="68"/>
      <c r="C33" s="122"/>
      <c r="D33" s="40"/>
      <c r="E33" s="114"/>
      <c r="F33" s="114"/>
      <c r="G33" s="114"/>
      <c r="H33" s="114"/>
      <c r="I33" s="114"/>
      <c r="J33" s="125">
        <f t="shared" si="1"/>
        <v>0</v>
      </c>
      <c r="K33" s="114"/>
      <c r="L33" s="125">
        <f t="shared" si="2"/>
        <v>0</v>
      </c>
      <c r="M33" s="125">
        <f t="shared" si="3"/>
        <v>0</v>
      </c>
      <c r="N33" s="125">
        <f t="shared" si="4"/>
        <v>0</v>
      </c>
      <c r="O33" s="105"/>
      <c r="P33" s="126" t="str">
        <f t="shared" si="6"/>
        <v>0</v>
      </c>
      <c r="Q33" s="83">
        <f t="shared" si="7"/>
        <v>0</v>
      </c>
      <c r="R33" s="71"/>
      <c r="S33" s="27"/>
    </row>
    <row r="34" spans="1:19" ht="12.9" x14ac:dyDescent="0.5">
      <c r="A34" s="6"/>
      <c r="B34" s="68"/>
      <c r="C34" s="122"/>
      <c r="D34" s="40"/>
      <c r="E34" s="114"/>
      <c r="F34" s="114"/>
      <c r="G34" s="114"/>
      <c r="H34" s="114"/>
      <c r="I34" s="114"/>
      <c r="J34" s="125">
        <f t="shared" si="1"/>
        <v>0</v>
      </c>
      <c r="K34" s="114"/>
      <c r="L34" s="125">
        <f t="shared" si="2"/>
        <v>0</v>
      </c>
      <c r="M34" s="125">
        <f t="shared" si="3"/>
        <v>0</v>
      </c>
      <c r="N34" s="125">
        <f t="shared" si="4"/>
        <v>0</v>
      </c>
      <c r="O34" s="105"/>
      <c r="P34" s="126" t="str">
        <f t="shared" si="6"/>
        <v>0</v>
      </c>
      <c r="Q34" s="83">
        <f t="shared" si="7"/>
        <v>0</v>
      </c>
      <c r="R34" s="71"/>
      <c r="S34" s="27"/>
    </row>
    <row r="35" spans="1:19" ht="12.9" x14ac:dyDescent="0.5">
      <c r="A35" s="6"/>
      <c r="B35" s="68"/>
      <c r="C35" s="122"/>
      <c r="D35" s="40"/>
      <c r="E35" s="114"/>
      <c r="F35" s="114"/>
      <c r="G35" s="114"/>
      <c r="H35" s="114"/>
      <c r="I35" s="114"/>
      <c r="J35" s="125">
        <f t="shared" si="1"/>
        <v>0</v>
      </c>
      <c r="K35" s="114"/>
      <c r="L35" s="125">
        <f t="shared" si="2"/>
        <v>0</v>
      </c>
      <c r="M35" s="125">
        <f t="shared" si="3"/>
        <v>0</v>
      </c>
      <c r="N35" s="125">
        <f t="shared" si="4"/>
        <v>0</v>
      </c>
      <c r="O35" s="105"/>
      <c r="P35" s="126" t="str">
        <f t="shared" si="6"/>
        <v>0</v>
      </c>
      <c r="Q35" s="83">
        <f t="shared" si="7"/>
        <v>0</v>
      </c>
      <c r="R35" s="30"/>
      <c r="S35" s="27"/>
    </row>
    <row r="36" spans="1:19" ht="12.9" x14ac:dyDescent="0.5">
      <c r="A36" s="6"/>
      <c r="B36" s="68"/>
      <c r="C36" s="122"/>
      <c r="D36" s="40"/>
      <c r="E36" s="114"/>
      <c r="F36" s="114"/>
      <c r="G36" s="114"/>
      <c r="H36" s="114"/>
      <c r="I36" s="114"/>
      <c r="J36" s="125">
        <f t="shared" si="1"/>
        <v>0</v>
      </c>
      <c r="K36" s="114"/>
      <c r="L36" s="125">
        <f t="shared" si="2"/>
        <v>0</v>
      </c>
      <c r="M36" s="125">
        <f t="shared" si="3"/>
        <v>0</v>
      </c>
      <c r="N36" s="125">
        <f t="shared" si="4"/>
        <v>0</v>
      </c>
      <c r="O36" s="105"/>
      <c r="P36" s="126" t="str">
        <f t="shared" si="6"/>
        <v>0</v>
      </c>
      <c r="Q36" s="83">
        <f t="shared" si="7"/>
        <v>0</v>
      </c>
      <c r="R36" s="30"/>
      <c r="S36" s="27"/>
    </row>
    <row r="37" spans="1:19" ht="12.9" x14ac:dyDescent="0.5">
      <c r="A37" s="6"/>
      <c r="B37" s="68"/>
      <c r="C37" s="122"/>
      <c r="D37" s="40"/>
      <c r="E37" s="114"/>
      <c r="F37" s="114"/>
      <c r="G37" s="114"/>
      <c r="H37" s="114"/>
      <c r="I37" s="114"/>
      <c r="J37" s="125">
        <f t="shared" si="1"/>
        <v>0</v>
      </c>
      <c r="K37" s="114"/>
      <c r="L37" s="125">
        <f t="shared" si="2"/>
        <v>0</v>
      </c>
      <c r="M37" s="125">
        <f t="shared" si="3"/>
        <v>0</v>
      </c>
      <c r="N37" s="125">
        <f t="shared" si="4"/>
        <v>0</v>
      </c>
      <c r="O37" s="105"/>
      <c r="P37" s="126" t="str">
        <f t="shared" si="6"/>
        <v>0</v>
      </c>
      <c r="Q37" s="83">
        <f t="shared" si="7"/>
        <v>0</v>
      </c>
      <c r="R37" s="30"/>
      <c r="S37" s="27"/>
    </row>
    <row r="38" spans="1:19" ht="12.9" x14ac:dyDescent="0.5">
      <c r="A38" s="6"/>
      <c r="B38" s="68"/>
      <c r="C38" s="122"/>
      <c r="D38" s="40"/>
      <c r="E38" s="114"/>
      <c r="F38" s="114"/>
      <c r="G38" s="114"/>
      <c r="H38" s="114"/>
      <c r="I38" s="114"/>
      <c r="J38" s="125">
        <f t="shared" si="1"/>
        <v>0</v>
      </c>
      <c r="K38" s="114"/>
      <c r="L38" s="125">
        <f t="shared" si="2"/>
        <v>0</v>
      </c>
      <c r="M38" s="125">
        <f t="shared" si="3"/>
        <v>0</v>
      </c>
      <c r="N38" s="125">
        <f t="shared" si="4"/>
        <v>0</v>
      </c>
      <c r="O38" s="105"/>
      <c r="P38" s="126" t="str">
        <f t="shared" si="6"/>
        <v>0</v>
      </c>
      <c r="Q38" s="83">
        <f t="shared" si="7"/>
        <v>0</v>
      </c>
      <c r="R38" s="30"/>
      <c r="S38" s="27"/>
    </row>
    <row r="39" spans="1:19" ht="12.9" x14ac:dyDescent="0.5">
      <c r="A39" s="6"/>
      <c r="B39" s="68"/>
      <c r="C39" s="122"/>
      <c r="D39" s="40"/>
      <c r="E39" s="114"/>
      <c r="F39" s="114"/>
      <c r="G39" s="114"/>
      <c r="H39" s="114"/>
      <c r="I39" s="114"/>
      <c r="J39" s="125">
        <f t="shared" si="1"/>
        <v>0</v>
      </c>
      <c r="K39" s="114"/>
      <c r="L39" s="125">
        <f t="shared" si="2"/>
        <v>0</v>
      </c>
      <c r="M39" s="125">
        <f t="shared" si="3"/>
        <v>0</v>
      </c>
      <c r="N39" s="125">
        <f t="shared" si="4"/>
        <v>0</v>
      </c>
      <c r="O39" s="105"/>
      <c r="P39" s="126" t="str">
        <f t="shared" si="6"/>
        <v>0</v>
      </c>
      <c r="Q39" s="83">
        <f t="shared" si="7"/>
        <v>0</v>
      </c>
      <c r="R39" s="30"/>
      <c r="S39" s="27"/>
    </row>
    <row r="40" spans="1:19" ht="12.9" x14ac:dyDescent="0.5">
      <c r="A40" s="6"/>
      <c r="B40" s="68"/>
      <c r="C40" s="122"/>
      <c r="D40" s="40"/>
      <c r="E40" s="114"/>
      <c r="F40" s="114"/>
      <c r="G40" s="114"/>
      <c r="H40" s="114"/>
      <c r="I40" s="114"/>
      <c r="J40" s="125">
        <f t="shared" si="1"/>
        <v>0</v>
      </c>
      <c r="K40" s="114"/>
      <c r="L40" s="125">
        <f t="shared" si="2"/>
        <v>0</v>
      </c>
      <c r="M40" s="125">
        <f t="shared" si="3"/>
        <v>0</v>
      </c>
      <c r="N40" s="125">
        <f t="shared" si="4"/>
        <v>0</v>
      </c>
      <c r="O40" s="105"/>
      <c r="P40" s="126" t="str">
        <f t="shared" si="6"/>
        <v>0</v>
      </c>
      <c r="Q40" s="83">
        <f t="shared" si="7"/>
        <v>0</v>
      </c>
      <c r="R40" s="30"/>
      <c r="S40" s="27"/>
    </row>
    <row r="41" spans="1:19" ht="12.9" x14ac:dyDescent="0.5">
      <c r="A41" s="6"/>
      <c r="B41" s="68"/>
      <c r="C41" s="122"/>
      <c r="D41" s="40"/>
      <c r="E41" s="114"/>
      <c r="F41" s="114"/>
      <c r="G41" s="114"/>
      <c r="H41" s="114"/>
      <c r="I41" s="114"/>
      <c r="J41" s="125">
        <f t="shared" si="1"/>
        <v>0</v>
      </c>
      <c r="K41" s="114"/>
      <c r="L41" s="125">
        <f t="shared" si="2"/>
        <v>0</v>
      </c>
      <c r="M41" s="125">
        <f t="shared" si="3"/>
        <v>0</v>
      </c>
      <c r="N41" s="125">
        <f t="shared" si="4"/>
        <v>0</v>
      </c>
      <c r="O41" s="105"/>
      <c r="P41" s="126" t="str">
        <f t="shared" si="6"/>
        <v>0</v>
      </c>
      <c r="Q41" s="83">
        <f t="shared" si="7"/>
        <v>0</v>
      </c>
      <c r="R41" s="30"/>
      <c r="S41" s="27"/>
    </row>
    <row r="42" spans="1:19" ht="12.9" x14ac:dyDescent="0.5">
      <c r="A42" s="6"/>
      <c r="B42" s="68"/>
      <c r="C42" s="122"/>
      <c r="D42" s="40"/>
      <c r="E42" s="114"/>
      <c r="F42" s="114"/>
      <c r="G42" s="114"/>
      <c r="H42" s="114"/>
      <c r="I42" s="114"/>
      <c r="J42" s="125">
        <f t="shared" si="1"/>
        <v>0</v>
      </c>
      <c r="K42" s="114"/>
      <c r="L42" s="125">
        <f t="shared" si="2"/>
        <v>0</v>
      </c>
      <c r="M42" s="125">
        <f t="shared" si="3"/>
        <v>0</v>
      </c>
      <c r="N42" s="125">
        <f t="shared" si="4"/>
        <v>0</v>
      </c>
      <c r="O42" s="105"/>
      <c r="P42" s="126" t="str">
        <f t="shared" si="6"/>
        <v>0</v>
      </c>
      <c r="Q42" s="83">
        <f t="shared" si="7"/>
        <v>0</v>
      </c>
      <c r="R42" s="26"/>
      <c r="S42" s="27"/>
    </row>
    <row r="43" spans="1:19" ht="13.2" thickBot="1" x14ac:dyDescent="0.55000000000000004">
      <c r="A43" s="6"/>
      <c r="B43" s="65"/>
      <c r="C43" s="123"/>
      <c r="D43" s="42"/>
      <c r="E43" s="115"/>
      <c r="F43" s="115"/>
      <c r="G43" s="115"/>
      <c r="H43" s="115"/>
      <c r="I43" s="115"/>
      <c r="J43" s="125">
        <f t="shared" si="1"/>
        <v>0</v>
      </c>
      <c r="K43" s="115"/>
      <c r="L43" s="125">
        <f t="shared" si="2"/>
        <v>0</v>
      </c>
      <c r="M43" s="125">
        <f t="shared" si="3"/>
        <v>0</v>
      </c>
      <c r="N43" s="125">
        <f t="shared" si="4"/>
        <v>0</v>
      </c>
      <c r="O43" s="106"/>
      <c r="P43" s="126" t="str">
        <f t="shared" si="6"/>
        <v>0</v>
      </c>
      <c r="Q43" s="83">
        <f t="shared" si="7"/>
        <v>0</v>
      </c>
      <c r="R43" s="34"/>
      <c r="S43" s="27"/>
    </row>
    <row r="44" spans="1:19" ht="13.2" thickBot="1" x14ac:dyDescent="0.45">
      <c r="A44" s="43"/>
      <c r="B44" s="44"/>
      <c r="C44" s="44"/>
      <c r="D44" s="45"/>
      <c r="E44" s="116"/>
      <c r="F44" s="116"/>
      <c r="G44" s="116"/>
      <c r="H44" s="116"/>
      <c r="I44" s="116"/>
      <c r="J44" s="116"/>
      <c r="K44" s="116"/>
      <c r="L44" s="116"/>
      <c r="M44" s="116"/>
      <c r="N44" s="116"/>
      <c r="O44" s="45"/>
      <c r="P44" s="46" t="s">
        <v>36</v>
      </c>
      <c r="Q44" s="132">
        <f>SUM(Q4:Q43)</f>
        <v>53403.718465192615</v>
      </c>
      <c r="R44" s="45"/>
      <c r="S44" s="47"/>
    </row>
    <row r="45" spans="1:19" ht="13.2" thickBot="1" x14ac:dyDescent="0.55000000000000004">
      <c r="A45" s="50"/>
      <c r="B45" s="51"/>
      <c r="C45" s="51"/>
      <c r="D45" s="58"/>
      <c r="E45" s="108"/>
      <c r="F45" s="108"/>
      <c r="G45" s="108"/>
      <c r="H45" s="108"/>
      <c r="I45" s="108"/>
      <c r="J45" s="108"/>
      <c r="K45" s="108"/>
      <c r="L45" s="108"/>
      <c r="M45" s="108"/>
      <c r="N45" s="108"/>
      <c r="O45" s="58"/>
      <c r="P45" s="58"/>
      <c r="Q45" s="52"/>
      <c r="R45" s="52"/>
      <c r="S45" s="53"/>
    </row>
  </sheetData>
  <sheetProtection algorithmName="SHA-512" hashValue="DZ3YzgcvoFT2Vd+s5SA5hjt3lgbKqVW4YLjMsiWEneYPSkkfnydqYL1zZeFx5H5qv955smSQbzscfU2i8rt0og==" saltValue="YmWjzsVK7eejklEBHVsxEg==" spinCount="100000" sheet="1" objects="1" scenarios="1"/>
  <pageMargins left="0.7" right="0.7" top="0.75" bottom="0.75" header="0.3" footer="0.3"/>
  <pageSetup paperSize="9" scale="8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5"/>
  <sheetViews>
    <sheetView showGridLines="0" tabSelected="1" workbookViewId="0">
      <selection activeCell="J3" sqref="J3"/>
    </sheetView>
  </sheetViews>
  <sheetFormatPr defaultRowHeight="12.3" x14ac:dyDescent="0.4"/>
  <cols>
    <col min="1" max="1" width="2.71875" customWidth="1"/>
    <col min="2" max="2" width="23.5546875" customWidth="1"/>
    <col min="3" max="3" width="12.109375" style="117" customWidth="1"/>
    <col min="4" max="4" width="11.27734375" style="117" customWidth="1"/>
    <col min="5" max="6" width="12.5546875" customWidth="1"/>
    <col min="7" max="7" width="30.5546875" customWidth="1"/>
    <col min="8" max="8" width="5.5546875" customWidth="1"/>
    <col min="9" max="9" width="5.71875" customWidth="1"/>
  </cols>
  <sheetData>
    <row r="1" spans="1:8" ht="12.9" x14ac:dyDescent="0.5">
      <c r="A1" s="2"/>
      <c r="B1" s="3"/>
      <c r="C1" s="107"/>
      <c r="D1" s="107"/>
      <c r="E1" s="4"/>
      <c r="F1" s="72"/>
      <c r="G1" s="72"/>
      <c r="H1" s="5"/>
    </row>
    <row r="2" spans="1:8" ht="13.2" thickBot="1" x14ac:dyDescent="0.55000000000000004">
      <c r="A2" s="6"/>
      <c r="B2" s="99" t="s">
        <v>7</v>
      </c>
      <c r="C2" s="118"/>
      <c r="D2" s="118"/>
      <c r="E2" s="100"/>
      <c r="F2" s="13"/>
      <c r="G2" s="9"/>
      <c r="H2" s="27"/>
    </row>
    <row r="3" spans="1:8" ht="42" customHeight="1" thickBot="1" x14ac:dyDescent="0.55000000000000004">
      <c r="A3" s="6"/>
      <c r="B3" s="86" t="s">
        <v>9</v>
      </c>
      <c r="C3" s="109" t="s">
        <v>23</v>
      </c>
      <c r="D3" s="109" t="s">
        <v>21</v>
      </c>
      <c r="E3" s="19" t="s">
        <v>12</v>
      </c>
      <c r="F3" s="36" t="s">
        <v>53</v>
      </c>
      <c r="G3" s="49" t="s">
        <v>0</v>
      </c>
      <c r="H3" s="77"/>
    </row>
    <row r="4" spans="1:8" ht="12.9" x14ac:dyDescent="0.5">
      <c r="A4" s="6"/>
      <c r="B4" s="87"/>
      <c r="C4" s="39"/>
      <c r="D4" s="39"/>
      <c r="E4" s="25"/>
      <c r="F4" s="83" t="str">
        <f>IF(D4="","0",C4*D4)</f>
        <v>0</v>
      </c>
      <c r="G4" s="26"/>
      <c r="H4" s="77"/>
    </row>
    <row r="5" spans="1:8" ht="12.9" x14ac:dyDescent="0.5">
      <c r="A5" s="6"/>
      <c r="B5" s="81"/>
      <c r="C5" s="39"/>
      <c r="D5" s="39"/>
      <c r="E5" s="25"/>
      <c r="F5" s="83" t="str">
        <f>IF(D5="","0",C5*D5)</f>
        <v>0</v>
      </c>
      <c r="G5" s="26"/>
      <c r="H5" s="77"/>
    </row>
    <row r="6" spans="1:8" ht="12.9" x14ac:dyDescent="0.5">
      <c r="A6" s="6"/>
      <c r="B6" s="81"/>
      <c r="C6" s="39"/>
      <c r="D6" s="39"/>
      <c r="E6" s="25"/>
      <c r="F6" s="83" t="str">
        <f t="shared" ref="F6:F26" si="0">IF(D6="","0",C6*D6)</f>
        <v>0</v>
      </c>
      <c r="G6" s="26"/>
      <c r="H6" s="77"/>
    </row>
    <row r="7" spans="1:8" ht="12.9" x14ac:dyDescent="0.5">
      <c r="A7" s="6"/>
      <c r="B7" s="81"/>
      <c r="C7" s="39"/>
      <c r="D7" s="39"/>
      <c r="E7" s="25"/>
      <c r="F7" s="83" t="str">
        <f t="shared" si="0"/>
        <v>0</v>
      </c>
      <c r="G7" s="26"/>
      <c r="H7" s="77"/>
    </row>
    <row r="8" spans="1:8" ht="12.9" x14ac:dyDescent="0.5">
      <c r="A8" s="6"/>
      <c r="B8" s="81"/>
      <c r="C8" s="40"/>
      <c r="D8" s="40"/>
      <c r="E8" s="29"/>
      <c r="F8" s="83" t="str">
        <f t="shared" si="0"/>
        <v>0</v>
      </c>
      <c r="G8" s="26"/>
      <c r="H8" s="77"/>
    </row>
    <row r="9" spans="1:8" ht="12.9" x14ac:dyDescent="0.5">
      <c r="A9" s="6"/>
      <c r="B9" s="81"/>
      <c r="C9" s="39"/>
      <c r="D9" s="39"/>
      <c r="E9" s="25"/>
      <c r="F9" s="83" t="str">
        <f t="shared" si="0"/>
        <v>0</v>
      </c>
      <c r="G9" s="26"/>
      <c r="H9" s="77"/>
    </row>
    <row r="10" spans="1:8" ht="12.9" x14ac:dyDescent="0.5">
      <c r="A10" s="6"/>
      <c r="B10" s="81"/>
      <c r="C10" s="39"/>
      <c r="D10" s="39"/>
      <c r="E10" s="25"/>
      <c r="F10" s="83" t="str">
        <f t="shared" si="0"/>
        <v>0</v>
      </c>
      <c r="G10" s="26"/>
      <c r="H10" s="77"/>
    </row>
    <row r="11" spans="1:8" ht="12.9" x14ac:dyDescent="0.5">
      <c r="A11" s="6"/>
      <c r="B11" s="81"/>
      <c r="C11" s="39"/>
      <c r="D11" s="39"/>
      <c r="E11" s="25"/>
      <c r="F11" s="83" t="str">
        <f t="shared" si="0"/>
        <v>0</v>
      </c>
      <c r="G11" s="26"/>
      <c r="H11" s="77"/>
    </row>
    <row r="12" spans="1:8" ht="12.9" x14ac:dyDescent="0.5">
      <c r="A12" s="6"/>
      <c r="B12" s="81"/>
      <c r="C12" s="39"/>
      <c r="D12" s="39"/>
      <c r="E12" s="25"/>
      <c r="F12" s="83" t="str">
        <f t="shared" si="0"/>
        <v>0</v>
      </c>
      <c r="G12" s="26"/>
      <c r="H12" s="77"/>
    </row>
    <row r="13" spans="1:8" ht="12.9" x14ac:dyDescent="0.5">
      <c r="A13" s="6"/>
      <c r="B13" s="81"/>
      <c r="C13" s="39"/>
      <c r="D13" s="39"/>
      <c r="E13" s="25"/>
      <c r="F13" s="83" t="str">
        <f t="shared" si="0"/>
        <v>0</v>
      </c>
      <c r="G13" s="26"/>
      <c r="H13" s="77"/>
    </row>
    <row r="14" spans="1:8" ht="12.9" x14ac:dyDescent="0.5">
      <c r="A14" s="6"/>
      <c r="B14" s="81"/>
      <c r="C14" s="39"/>
      <c r="D14" s="39"/>
      <c r="E14" s="25"/>
      <c r="F14" s="83" t="str">
        <f t="shared" si="0"/>
        <v>0</v>
      </c>
      <c r="G14" s="26"/>
      <c r="H14" s="77"/>
    </row>
    <row r="15" spans="1:8" ht="12.9" x14ac:dyDescent="0.5">
      <c r="A15" s="6"/>
      <c r="B15" s="81"/>
      <c r="C15" s="39"/>
      <c r="D15" s="39"/>
      <c r="E15" s="25"/>
      <c r="F15" s="83" t="str">
        <f t="shared" si="0"/>
        <v>0</v>
      </c>
      <c r="G15" s="26"/>
      <c r="H15" s="77"/>
    </row>
    <row r="16" spans="1:8" ht="12.9" x14ac:dyDescent="0.5">
      <c r="A16" s="6"/>
      <c r="B16" s="81"/>
      <c r="C16" s="39"/>
      <c r="D16" s="39"/>
      <c r="E16" s="25"/>
      <c r="F16" s="83" t="str">
        <f t="shared" si="0"/>
        <v>0</v>
      </c>
      <c r="G16" s="26"/>
      <c r="H16" s="77"/>
    </row>
    <row r="17" spans="1:8" ht="12.9" x14ac:dyDescent="0.5">
      <c r="A17" s="6"/>
      <c r="B17" s="81"/>
      <c r="C17" s="39"/>
      <c r="D17" s="39"/>
      <c r="E17" s="25"/>
      <c r="F17" s="83" t="str">
        <f t="shared" si="0"/>
        <v>0</v>
      </c>
      <c r="G17" s="26"/>
      <c r="H17" s="77"/>
    </row>
    <row r="18" spans="1:8" ht="12.9" x14ac:dyDescent="0.5">
      <c r="A18" s="6"/>
      <c r="B18" s="81"/>
      <c r="C18" s="39"/>
      <c r="D18" s="39"/>
      <c r="E18" s="25"/>
      <c r="F18" s="83" t="str">
        <f t="shared" si="0"/>
        <v>0</v>
      </c>
      <c r="G18" s="26"/>
      <c r="H18" s="77"/>
    </row>
    <row r="19" spans="1:8" ht="12.9" x14ac:dyDescent="0.5">
      <c r="A19" s="6"/>
      <c r="B19" s="81"/>
      <c r="C19" s="39"/>
      <c r="D19" s="39"/>
      <c r="E19" s="25"/>
      <c r="F19" s="83" t="str">
        <f t="shared" si="0"/>
        <v>0</v>
      </c>
      <c r="G19" s="26"/>
      <c r="H19" s="77"/>
    </row>
    <row r="20" spans="1:8" ht="12.9" x14ac:dyDescent="0.5">
      <c r="A20" s="6"/>
      <c r="B20" s="81"/>
      <c r="C20" s="39"/>
      <c r="D20" s="39"/>
      <c r="E20" s="25"/>
      <c r="F20" s="83" t="str">
        <f>IF(D20="","0",C20*D20)</f>
        <v>0</v>
      </c>
      <c r="G20" s="26"/>
      <c r="H20" s="77"/>
    </row>
    <row r="21" spans="1:8" ht="12.9" x14ac:dyDescent="0.5">
      <c r="A21" s="6"/>
      <c r="B21" s="81"/>
      <c r="C21" s="39"/>
      <c r="D21" s="39"/>
      <c r="E21" s="25"/>
      <c r="F21" s="83" t="str">
        <f t="shared" si="0"/>
        <v>0</v>
      </c>
      <c r="G21" s="26"/>
      <c r="H21" s="77"/>
    </row>
    <row r="22" spans="1:8" ht="12.9" x14ac:dyDescent="0.5">
      <c r="A22" s="6"/>
      <c r="B22" s="81"/>
      <c r="C22" s="39"/>
      <c r="D22" s="39"/>
      <c r="E22" s="25"/>
      <c r="F22" s="83" t="str">
        <f t="shared" si="0"/>
        <v>0</v>
      </c>
      <c r="G22" s="26"/>
      <c r="H22" s="77"/>
    </row>
    <row r="23" spans="1:8" ht="12.9" x14ac:dyDescent="0.5">
      <c r="A23" s="6"/>
      <c r="B23" s="81"/>
      <c r="C23" s="39"/>
      <c r="D23" s="39"/>
      <c r="E23" s="25"/>
      <c r="F23" s="83" t="str">
        <f t="shared" si="0"/>
        <v>0</v>
      </c>
      <c r="G23" s="26"/>
      <c r="H23" s="77"/>
    </row>
    <row r="24" spans="1:8" ht="12.9" x14ac:dyDescent="0.5">
      <c r="A24" s="6"/>
      <c r="B24" s="81"/>
      <c r="C24" s="39"/>
      <c r="D24" s="39"/>
      <c r="E24" s="25"/>
      <c r="F24" s="83" t="str">
        <f t="shared" si="0"/>
        <v>0</v>
      </c>
      <c r="G24" s="26"/>
      <c r="H24" s="77"/>
    </row>
    <row r="25" spans="1:8" ht="12.9" x14ac:dyDescent="0.5">
      <c r="A25" s="6"/>
      <c r="B25" s="81"/>
      <c r="C25" s="39"/>
      <c r="D25" s="39"/>
      <c r="E25" s="25"/>
      <c r="F25" s="83" t="str">
        <f t="shared" si="0"/>
        <v>0</v>
      </c>
      <c r="G25" s="26"/>
      <c r="H25" s="77"/>
    </row>
    <row r="26" spans="1:8" ht="12.9" x14ac:dyDescent="0.5">
      <c r="A26" s="6"/>
      <c r="B26" s="81"/>
      <c r="C26" s="39"/>
      <c r="D26" s="39"/>
      <c r="E26" s="25"/>
      <c r="F26" s="83" t="str">
        <f t="shared" si="0"/>
        <v>0</v>
      </c>
      <c r="G26" s="26"/>
      <c r="H26" s="77"/>
    </row>
    <row r="27" spans="1:8" ht="12.9" x14ac:dyDescent="0.5">
      <c r="A27" s="6"/>
      <c r="B27" s="81"/>
      <c r="C27" s="39"/>
      <c r="D27" s="39"/>
      <c r="E27" s="25"/>
      <c r="F27" s="83" t="str">
        <f t="shared" ref="F27" si="1">IF(D27="","0",C27*D27)</f>
        <v>0</v>
      </c>
      <c r="G27" s="26"/>
      <c r="H27" s="77"/>
    </row>
    <row r="28" spans="1:8" ht="12.9" x14ac:dyDescent="0.5">
      <c r="A28" s="6"/>
      <c r="B28" s="81"/>
      <c r="C28" s="39"/>
      <c r="D28" s="39"/>
      <c r="E28" s="25"/>
      <c r="F28" s="83" t="str">
        <f t="shared" ref="F28:F43" si="2">IF(D28="","0",C28*D28)</f>
        <v>0</v>
      </c>
      <c r="G28" s="26"/>
      <c r="H28" s="77"/>
    </row>
    <row r="29" spans="1:8" ht="12.9" x14ac:dyDescent="0.5">
      <c r="A29" s="6"/>
      <c r="B29" s="81"/>
      <c r="C29" s="39"/>
      <c r="D29" s="39"/>
      <c r="E29" s="25"/>
      <c r="F29" s="83" t="str">
        <f t="shared" si="2"/>
        <v>0</v>
      </c>
      <c r="G29" s="26"/>
      <c r="H29" s="77"/>
    </row>
    <row r="30" spans="1:8" ht="12.9" x14ac:dyDescent="0.5">
      <c r="A30" s="6"/>
      <c r="B30" s="81"/>
      <c r="C30" s="39"/>
      <c r="D30" s="39"/>
      <c r="E30" s="25"/>
      <c r="F30" s="83" t="str">
        <f t="shared" si="2"/>
        <v>0</v>
      </c>
      <c r="G30" s="26"/>
      <c r="H30" s="77"/>
    </row>
    <row r="31" spans="1:8" ht="12.9" x14ac:dyDescent="0.5">
      <c r="A31" s="6"/>
      <c r="B31" s="81"/>
      <c r="C31" s="39"/>
      <c r="D31" s="39"/>
      <c r="E31" s="25"/>
      <c r="F31" s="83" t="str">
        <f t="shared" si="2"/>
        <v>0</v>
      </c>
      <c r="G31" s="26"/>
      <c r="H31" s="77"/>
    </row>
    <row r="32" spans="1:8" ht="12.9" x14ac:dyDescent="0.5">
      <c r="A32" s="6"/>
      <c r="B32" s="81"/>
      <c r="C32" s="39"/>
      <c r="D32" s="39"/>
      <c r="E32" s="25"/>
      <c r="F32" s="83" t="str">
        <f t="shared" si="2"/>
        <v>0</v>
      </c>
      <c r="G32" s="26"/>
      <c r="H32" s="77"/>
    </row>
    <row r="33" spans="1:8" ht="12.9" x14ac:dyDescent="0.5">
      <c r="A33" s="6"/>
      <c r="B33" s="81"/>
      <c r="C33" s="39"/>
      <c r="D33" s="39"/>
      <c r="E33" s="25"/>
      <c r="F33" s="83" t="str">
        <f t="shared" si="2"/>
        <v>0</v>
      </c>
      <c r="G33" s="26"/>
      <c r="H33" s="77"/>
    </row>
    <row r="34" spans="1:8" ht="12.9" x14ac:dyDescent="0.5">
      <c r="A34" s="6"/>
      <c r="B34" s="81"/>
      <c r="C34" s="39"/>
      <c r="D34" s="39"/>
      <c r="E34" s="25"/>
      <c r="F34" s="83" t="str">
        <f t="shared" si="2"/>
        <v>0</v>
      </c>
      <c r="G34" s="26"/>
      <c r="H34" s="77"/>
    </row>
    <row r="35" spans="1:8" ht="12.9" x14ac:dyDescent="0.5">
      <c r="A35" s="6"/>
      <c r="B35" s="81"/>
      <c r="C35" s="39"/>
      <c r="D35" s="39"/>
      <c r="E35" s="25"/>
      <c r="F35" s="83" t="str">
        <f t="shared" si="2"/>
        <v>0</v>
      </c>
      <c r="G35" s="26"/>
      <c r="H35" s="77"/>
    </row>
    <row r="36" spans="1:8" ht="12.9" x14ac:dyDescent="0.5">
      <c r="A36" s="6"/>
      <c r="B36" s="81"/>
      <c r="C36" s="39"/>
      <c r="D36" s="39"/>
      <c r="E36" s="25"/>
      <c r="F36" s="83" t="str">
        <f t="shared" si="2"/>
        <v>0</v>
      </c>
      <c r="G36" s="26"/>
      <c r="H36" s="77"/>
    </row>
    <row r="37" spans="1:8" ht="12.9" x14ac:dyDescent="0.5">
      <c r="A37" s="6"/>
      <c r="B37" s="81"/>
      <c r="C37" s="39"/>
      <c r="D37" s="39"/>
      <c r="E37" s="25"/>
      <c r="F37" s="83" t="str">
        <f t="shared" si="2"/>
        <v>0</v>
      </c>
      <c r="G37" s="26"/>
      <c r="H37" s="77"/>
    </row>
    <row r="38" spans="1:8" ht="12.9" x14ac:dyDescent="0.5">
      <c r="A38" s="6"/>
      <c r="B38" s="84"/>
      <c r="C38" s="40"/>
      <c r="D38" s="40"/>
      <c r="E38" s="29"/>
      <c r="F38" s="83" t="str">
        <f t="shared" si="2"/>
        <v>0</v>
      </c>
      <c r="G38" s="30"/>
      <c r="H38" s="77"/>
    </row>
    <row r="39" spans="1:8" ht="12.9" x14ac:dyDescent="0.5">
      <c r="A39" s="6"/>
      <c r="B39" s="84"/>
      <c r="C39" s="40"/>
      <c r="D39" s="40"/>
      <c r="E39" s="29"/>
      <c r="F39" s="83" t="str">
        <f t="shared" si="2"/>
        <v>0</v>
      </c>
      <c r="G39" s="30"/>
      <c r="H39" s="77"/>
    </row>
    <row r="40" spans="1:8" ht="12.9" x14ac:dyDescent="0.5">
      <c r="A40" s="6"/>
      <c r="B40" s="84"/>
      <c r="C40" s="40"/>
      <c r="D40" s="40"/>
      <c r="E40" s="29"/>
      <c r="F40" s="83" t="str">
        <f t="shared" si="2"/>
        <v>0</v>
      </c>
      <c r="G40" s="30"/>
      <c r="H40" s="77"/>
    </row>
    <row r="41" spans="1:8" ht="12.9" x14ac:dyDescent="0.5">
      <c r="A41" s="6"/>
      <c r="B41" s="84"/>
      <c r="C41" s="40"/>
      <c r="D41" s="40"/>
      <c r="E41" s="29"/>
      <c r="F41" s="83" t="str">
        <f t="shared" si="2"/>
        <v>0</v>
      </c>
      <c r="G41" s="30"/>
      <c r="H41" s="77"/>
    </row>
    <row r="42" spans="1:8" ht="12.9" x14ac:dyDescent="0.5">
      <c r="A42" s="6"/>
      <c r="B42" s="84"/>
      <c r="C42" s="40"/>
      <c r="D42" s="40"/>
      <c r="E42" s="29"/>
      <c r="F42" s="83" t="str">
        <f t="shared" si="2"/>
        <v>0</v>
      </c>
      <c r="G42" s="26"/>
      <c r="H42" s="77"/>
    </row>
    <row r="43" spans="1:8" ht="13.2" thickBot="1" x14ac:dyDescent="0.55000000000000004">
      <c r="A43" s="6"/>
      <c r="B43" s="85"/>
      <c r="C43" s="42"/>
      <c r="D43" s="42"/>
      <c r="E43" s="33"/>
      <c r="F43" s="83" t="str">
        <f t="shared" si="2"/>
        <v>0</v>
      </c>
      <c r="G43" s="34"/>
      <c r="H43" s="77"/>
    </row>
    <row r="44" spans="1:8" ht="13.2" thickBot="1" x14ac:dyDescent="0.55000000000000004">
      <c r="A44" s="6"/>
      <c r="B44" s="7"/>
      <c r="C44" s="110"/>
      <c r="D44" s="110"/>
      <c r="E44" s="46" t="s">
        <v>54</v>
      </c>
      <c r="F44" s="132">
        <f>SUM(F4:F43)</f>
        <v>0</v>
      </c>
      <c r="G44" s="13"/>
      <c r="H44" s="27"/>
    </row>
    <row r="45" spans="1:8" ht="12.6" thickBot="1" x14ac:dyDescent="0.45">
      <c r="A45" s="78"/>
      <c r="B45" s="79"/>
      <c r="C45" s="119"/>
      <c r="D45" s="119"/>
      <c r="E45" s="79"/>
      <c r="F45" s="79"/>
      <c r="G45" s="79"/>
      <c r="H45" s="80"/>
    </row>
  </sheetData>
  <sheetProtection algorithmName="SHA-512" hashValue="Eg/5azP+H5y7N57yvrbDUc8c4B7FUfRBhU6dogBm8mSlUOuwAM7p7Ku3vzivDIJLDHZcup8UHH/hnJnjfRXrZw==" saltValue="AQZBDcRDo8EnW0OBO0Z3lQ==" spinCount="100000"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6</vt:i4>
      </vt:variant>
    </vt:vector>
  </HeadingPairs>
  <TitlesOfParts>
    <vt:vector size="12" baseType="lpstr">
      <vt:lpstr>Vejledning</vt:lpstr>
      <vt:lpstr>Grundoplysninger</vt:lpstr>
      <vt:lpstr>1. Fast andel af arbejdstid</vt:lpstr>
      <vt:lpstr>2. Varieret arbejdstid 1720</vt:lpstr>
      <vt:lpstr>3. Varieret arbejdstid</vt:lpstr>
      <vt:lpstr>Timeansatte</vt:lpstr>
      <vt:lpstr>'1. Fast andel af arbejdstid'!Utskriftsområde</vt:lpstr>
      <vt:lpstr>'2. Varieret arbejdstid 1720'!Utskriftsområde</vt:lpstr>
      <vt:lpstr>'3. Varieret arbejdstid'!Utskriftsområde</vt:lpstr>
      <vt:lpstr>Grundoplysninger!Utskriftsområde</vt:lpstr>
      <vt:lpstr>Timeansatte!Utskriftsområde</vt:lpstr>
      <vt:lpstr>Vejledning!Utskriftsområde</vt:lpstr>
    </vt:vector>
  </TitlesOfParts>
  <Company>Tillväxtverket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Lindström</dc:creator>
  <cp:lastModifiedBy>Emma Larsson</cp:lastModifiedBy>
  <cp:lastPrinted>2018-03-12T13:56:37Z</cp:lastPrinted>
  <dcterms:created xsi:type="dcterms:W3CDTF">2011-02-22T14:32:14Z</dcterms:created>
  <dcterms:modified xsi:type="dcterms:W3CDTF">2018-11-14T09:24:19Z</dcterms:modified>
</cp:coreProperties>
</file>