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C:\Users\idaeli\Desktop\"/>
    </mc:Choice>
  </mc:AlternateContent>
  <bookViews>
    <workbookView xWindow="0" yWindow="0" windowWidth="23040" windowHeight="9990"/>
  </bookViews>
  <sheets>
    <sheet name="Blad1" sheetId="1" r:id="rId1"/>
  </sheets>
  <definedNames>
    <definedName name="_xlnm.Print_Area" localSheetId="0">Blad1!$A$1:$E$52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30" i="1" l="1"/>
  <c r="D33" i="1" s="1"/>
  <c r="D24" i="1"/>
  <c r="D36" i="1" l="1"/>
  <c r="D41" i="1" s="1"/>
  <c r="B46" i="1"/>
  <c r="B41" i="1"/>
  <c r="B21" i="1"/>
  <c r="B24" i="1"/>
  <c r="D51" i="1" l="1"/>
</calcChain>
</file>

<file path=xl/sharedStrings.xml><?xml version="1.0" encoding="utf-8"?>
<sst xmlns="http://schemas.openxmlformats.org/spreadsheetml/2006/main" count="36" uniqueCount="36">
  <si>
    <t xml:space="preserve">Månatlig arbetstid, utan semester </t>
  </si>
  <si>
    <t>Stödberättigande kostnad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</si>
  <si>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</si>
  <si>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</si>
  <si>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</si>
  <si>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</si>
  <si>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</si>
  <si>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</si>
  <si>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</si>
  <si>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</si>
  <si>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</si>
  <si>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</si>
  <si>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</si>
  <si>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Beräkning av timlön</t>
  </si>
  <si>
    <t>Antal semesterdagar per år enligt anställningskontrakt</t>
  </si>
  <si>
    <t>Antal semesterdagar per månad (dagar) enligt anställningskontrakt</t>
  </si>
  <si>
    <t>Antal semesterdagar per månad (timmar) enligt anställningskontrakt</t>
  </si>
  <si>
    <t>Antal möjliga arbetsdagar minus röda dagar (nationella helgdagar)</t>
  </si>
  <si>
    <t>Beräkning av månatlig arbetstid</t>
  </si>
  <si>
    <t>Beräkning av timkostnad</t>
  </si>
  <si>
    <t>Antal arbetstimmar</t>
  </si>
  <si>
    <t>Beräkning av stödberättigande kostnad</t>
  </si>
  <si>
    <t>Arbetstimmar per dag enligt anställningskontrakt</t>
  </si>
  <si>
    <t>Bruttolön per månad vilket inkluderar skatter samt sociala avgifter inklusive pensioner</t>
  </si>
  <si>
    <t>Ange vilken månad och år beräkningen gäller</t>
  </si>
  <si>
    <t>Namn anställd</t>
  </si>
  <si>
    <t>Bruttolön per månad (Månadslön)</t>
  </si>
  <si>
    <t>Sociala avgifter (%)</t>
  </si>
  <si>
    <t>(D*E)</t>
  </si>
  <si>
    <t>L</t>
  </si>
  <si>
    <t>M</t>
  </si>
  <si>
    <t>(G/12)</t>
  </si>
  <si>
    <t>(D*H)</t>
  </si>
  <si>
    <t>(F-I)</t>
  </si>
  <si>
    <t>(C/J)</t>
  </si>
  <si>
    <t>Version 1.2, 2017-05-22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</si>
</sst>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/>
    <xf numFmtId="0" fontId="1" fillId="2" borderId="0" xfId="0" applyFont="1" applyFill="1"/>
    <xf numFmtId="49" fontId="1" fillId="0" borderId="0" xfId="0" applyNumberFormat="1" applyFont="1" applyFill="1" applyAlignment="1">
      <alignment horizontal="right"/>
    </xf>
    <xf numFmtId="4" fontId="1" fillId="0" borderId="0" xfId="0" applyNumberFormat="1" applyFont="1" applyFill="1"/>
    <xf numFmtId="0" fontId="3" fillId="2" borderId="1" xfId="0" applyFont="1" applyFill="1" applyBorder="1"/>
    <xf numFmtId="0" fontId="1" fillId="2" borderId="1" xfId="0" applyFont="1" applyFill="1" applyBorder="1"/>
    <xf numFmtId="4" fontId="1" fillId="2" borderId="1" xfId="0" applyNumberFormat="1" applyFont="1" applyFill="1" applyBorder="1"/>
    <xf numFmtId="0" fontId="3" fillId="2" borderId="0" xfId="0" applyFont="1" applyFill="1"/>
    <xf numFmtId="0" fontId="4" fillId="2" borderId="0" xfId="0" applyFont="1" applyFill="1"/>
    <xf numFmtId="17" fontId="4" fillId="2" borderId="0" xfId="0" applyNumberFormat="1" applyFont="1" applyFill="1"/>
    <xf numFmtId="0" fontId="3" fillId="2" borderId="0" xfId="0" applyFont="1" applyFill="1" applyBorder="1"/>
    <xf numFmtId="0" fontId="1" fillId="2" borderId="0" xfId="0" applyFont="1" applyFill="1" applyBorder="1"/>
    <xf numFmtId="4" fontId="1" fillId="2" borderId="0" xfId="0" applyNumberFormat="1" applyFont="1" applyFill="1" applyBorder="1"/>
    <xf numFmtId="4" fontId="3" fillId="2" borderId="1" xfId="0" applyNumberFormat="1" applyFont="1" applyFill="1" applyBorder="1"/>
    <xf numFmtId="4" fontId="3" fillId="2" borderId="0" xfId="0" applyNumberFormat="1" applyFont="1" applyFill="1" applyBorder="1"/>
    <xf numFmtId="4" fontId="3" fillId="2" borderId="2" xfId="0" applyNumberFormat="1" applyFont="1" applyFill="1" applyBorder="1"/>
    <xf numFmtId="4" fontId="5" fillId="2" borderId="0" xfId="0" applyNumberFormat="1" applyFont="1" applyFill="1" applyAlignment="1">
      <alignment horizontal="right"/>
    </xf>
    <xf numFmtId="10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5</xdr:row>
      <xdr:rowOff>133351</xdr:rowOff>
    </xdr:from>
    <xdr:to>
      <xdr:col>11</xdr:col>
      <xdr:colOff>209550</xdr:colOff>
      <xdr:row>11</xdr:row>
      <xdr:rowOff>0</xdr:rowOff>
    </xdr:to>
    <xdr:sp macro="" textlink="">
      <xdr:nvSpPr>
        <xdr:cNvPr id="2" name="textrut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81975" y="1123951"/>
          <a:ext cx="3200400" cy="952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Instruktioner</a:t>
          </a:r>
        </a:p>
        <a:p>
          <a:endParaRPr lang="sv-SE" sz="11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sv-SE" sz="1100">
              <a:latin typeface="Arial" panose="020B0604020202020204" pitchFamily="34" charset="0"/>
              <a:cs typeface="Arial" panose="020B0604020202020204" pitchFamily="34" charset="0"/>
            </a:rPr>
            <a:t>Fyll i alle</a:t>
          </a:r>
          <a:r>
            <a:rPr lang="sv-SE" sz="1100" baseline="0">
              <a:latin typeface="Arial" panose="020B0604020202020204" pitchFamily="34" charset="0"/>
              <a:cs typeface="Arial" panose="020B0604020202020204" pitchFamily="34" charset="0"/>
            </a:rPr>
            <a:t> vita fält/celler i underlaget, beräkning sker automatiskt</a:t>
          </a:r>
        </a:p>
        <a:p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51"/>
  <sheetViews>
    <sheetView tabSelected="1" zoomScaleNormal="100" workbookViewId="0">
      <selection activeCell="D6" sqref="D6"/>
    </sheetView>
  </sheetViews>
  <sheetFormatPr defaultColWidth="9.1328125" defaultRowHeight="13.5" x14ac:dyDescent="0.35"/>
  <cols>
    <col min="1" max="1" width="5.86328125" style="1" customWidth="1"/>
    <col min="2" max="2" width="68.59765625" style="4" customWidth="1"/>
    <col min="3" max="3" width="13.3984375" style="4" customWidth="1"/>
    <col min="4" max="4" width="15.73046875" style="3" customWidth="1"/>
    <col min="5" max="16384" width="9.1328125" style="4"/>
  </cols>
  <sheetData>
    <row r="3" spans="1:4" ht="20.65" x14ac:dyDescent="0.6">
      <c r="B3" s="2" t="s">
        <v>13</v>
      </c>
      <c r="C3" s="2"/>
      <c r="D3" s="19" t="s">
        <v>35</v>
      </c>
    </row>
    <row r="4" spans="1:4" ht="15" customHeight="1" x14ac:dyDescent="0.6">
      <c r="B4" s="2"/>
      <c r="C4" s="2"/>
    </row>
    <row r="5" spans="1:4" x14ac:dyDescent="0.35">
      <c r="B5" s="4" t="s">
        <v>25</v>
      </c>
      <c r="C5" s="21"/>
      <c r="D5" s="21"/>
    </row>
    <row r="7" spans="1:4" x14ac:dyDescent="0.35">
      <c r="B7" s="4" t="s">
        <v>24</v>
      </c>
      <c r="D7" s="5"/>
    </row>
    <row r="9" spans="1:4" x14ac:dyDescent="0.35">
      <c r="A9" s="1" t="s">
        <v>2</v>
      </c>
      <c r="B9" s="4" t="s">
        <v>26</v>
      </c>
      <c r="D9" s="6"/>
    </row>
    <row r="11" spans="1:4" x14ac:dyDescent="0.35">
      <c r="A11" s="1" t="s">
        <v>3</v>
      </c>
      <c r="B11" s="4" t="s">
        <v>27</v>
      </c>
      <c r="D11" s="20"/>
    </row>
    <row r="13" spans="1:4" x14ac:dyDescent="0.35">
      <c r="A13" s="1" t="s">
        <v>4</v>
      </c>
      <c r="B13" s="4" t="s">
        <v>23</v>
      </c>
      <c r="D13" s="3">
        <f>IF(D11="",0,D9+(D9*D11))</f>
        <v>0</v>
      </c>
    </row>
    <row r="16" spans="1:4" ht="13.9" x14ac:dyDescent="0.4">
      <c r="B16" s="7" t="s">
        <v>18</v>
      </c>
      <c r="C16" s="8"/>
      <c r="D16" s="9"/>
    </row>
    <row r="17" spans="1:4" ht="9" customHeight="1" x14ac:dyDescent="0.4">
      <c r="B17" s="10"/>
    </row>
    <row r="18" spans="1:4" x14ac:dyDescent="0.35">
      <c r="A18" s="1" t="s">
        <v>5</v>
      </c>
      <c r="B18" s="4" t="s">
        <v>22</v>
      </c>
      <c r="D18" s="6"/>
    </row>
    <row r="19" spans="1:4" x14ac:dyDescent="0.35">
      <c r="B19" s="11"/>
      <c r="C19" s="11"/>
    </row>
    <row r="21" spans="1:4" x14ac:dyDescent="0.35">
      <c r="A21" s="1" t="s">
        <v>6</v>
      </c>
      <c r="B21" s="4" t="str">
        <f>"Antal arbetsdagar i "&amp;D7&amp;" (röda dagar skall tas bort)"</f>
        <v>Antal arbetsdagar i  (röda dagar skall tas bort)</v>
      </c>
      <c r="D21" s="6"/>
    </row>
    <row r="22" spans="1:4" x14ac:dyDescent="0.35">
      <c r="B22" s="12" t="s">
        <v>17</v>
      </c>
      <c r="C22" s="12"/>
    </row>
    <row r="24" spans="1:4" x14ac:dyDescent="0.35">
      <c r="A24" s="1" t="s">
        <v>7</v>
      </c>
      <c r="B24" s="4" t="str">
        <f>"Antal möjliga  arbetstimmar i "&amp;D7</f>
        <v xml:space="preserve">Antal möjliga  arbetstimmar i </v>
      </c>
      <c r="D24" s="3">
        <f>D18*D21</f>
        <v>0</v>
      </c>
    </row>
    <row r="25" spans="1:4" x14ac:dyDescent="0.35">
      <c r="B25" s="11" t="s">
        <v>28</v>
      </c>
      <c r="C25" s="11"/>
    </row>
    <row r="27" spans="1:4" x14ac:dyDescent="0.35">
      <c r="A27" s="1" t="s">
        <v>8</v>
      </c>
      <c r="B27" s="4" t="s">
        <v>14</v>
      </c>
      <c r="D27" s="6"/>
    </row>
    <row r="30" spans="1:4" x14ac:dyDescent="0.35">
      <c r="A30" s="1" t="s">
        <v>9</v>
      </c>
      <c r="B30" s="4" t="s">
        <v>15</v>
      </c>
      <c r="D30" s="3">
        <f>D27/12</f>
        <v>0</v>
      </c>
    </row>
    <row r="31" spans="1:4" x14ac:dyDescent="0.35">
      <c r="B31" s="11" t="s">
        <v>31</v>
      </c>
      <c r="C31" s="11"/>
    </row>
    <row r="33" spans="1:4" x14ac:dyDescent="0.35">
      <c r="A33" s="1" t="s">
        <v>10</v>
      </c>
      <c r="B33" s="4" t="s">
        <v>16</v>
      </c>
      <c r="D33" s="3">
        <f>D18*D30</f>
        <v>0</v>
      </c>
    </row>
    <row r="34" spans="1:4" x14ac:dyDescent="0.35">
      <c r="B34" s="11" t="s">
        <v>32</v>
      </c>
      <c r="C34" s="11"/>
    </row>
    <row r="36" spans="1:4" x14ac:dyDescent="0.35">
      <c r="A36" s="1" t="s">
        <v>11</v>
      </c>
      <c r="B36" s="4" t="s">
        <v>0</v>
      </c>
      <c r="D36" s="3">
        <f>D24-D33</f>
        <v>0</v>
      </c>
    </row>
    <row r="37" spans="1:4" x14ac:dyDescent="0.35">
      <c r="B37" s="11" t="s">
        <v>33</v>
      </c>
      <c r="C37" s="11"/>
    </row>
    <row r="39" spans="1:4" ht="13.9" x14ac:dyDescent="0.4">
      <c r="B39" s="7" t="s">
        <v>19</v>
      </c>
      <c r="C39" s="8"/>
      <c r="D39" s="9"/>
    </row>
    <row r="40" spans="1:4" ht="9" customHeight="1" x14ac:dyDescent="0.4">
      <c r="B40" s="13"/>
      <c r="C40" s="14"/>
      <c r="D40" s="15"/>
    </row>
    <row r="41" spans="1:4" x14ac:dyDescent="0.35">
      <c r="A41" s="1" t="s">
        <v>12</v>
      </c>
      <c r="B41" s="4" t="str">
        <f>"Timkostnad i "&amp;D7</f>
        <v xml:space="preserve">Timkostnad i </v>
      </c>
      <c r="D41" s="3">
        <f>IF(OR(D13="",D36=0),0,D13/D36)</f>
        <v>0</v>
      </c>
    </row>
    <row r="42" spans="1:4" x14ac:dyDescent="0.35">
      <c r="B42" s="11" t="s">
        <v>34</v>
      </c>
      <c r="C42" s="11"/>
    </row>
    <row r="43" spans="1:4" x14ac:dyDescent="0.35">
      <c r="B43" s="11"/>
      <c r="C43" s="11"/>
    </row>
    <row r="44" spans="1:4" ht="13.9" x14ac:dyDescent="0.4">
      <c r="B44" s="7" t="s">
        <v>20</v>
      </c>
      <c r="C44" s="7"/>
      <c r="D44" s="16"/>
    </row>
    <row r="45" spans="1:4" ht="9" customHeight="1" x14ac:dyDescent="0.4">
      <c r="B45" s="13"/>
      <c r="C45" s="13"/>
      <c r="D45" s="17"/>
    </row>
    <row r="46" spans="1:4" x14ac:dyDescent="0.35">
      <c r="A46" s="1" t="s">
        <v>29</v>
      </c>
      <c r="B46" s="4" t="str">
        <f>"Antal faktiskt arbetade timmar i "&amp;D7</f>
        <v xml:space="preserve">Antal faktiskt arbetade timmar i </v>
      </c>
      <c r="D46" s="6"/>
    </row>
    <row r="49" spans="1:4" ht="13.9" x14ac:dyDescent="0.4">
      <c r="B49" s="7" t="s">
        <v>21</v>
      </c>
      <c r="C49" s="8"/>
      <c r="D49" s="9"/>
    </row>
    <row r="50" spans="1:4" ht="9" customHeight="1" x14ac:dyDescent="0.35"/>
    <row r="51" spans="1:4" ht="14.25" thickBot="1" x14ac:dyDescent="0.45">
      <c r="A51" s="1" t="s">
        <v>30</v>
      </c>
      <c r="B51" s="4" t="s">
        <v>1</v>
      </c>
      <c r="D51" s="18">
        <f>IF(D41="",0,D41*D46)</f>
        <v>0</v>
      </c>
    </row>
  </sheetData>
  <sheetProtection password="C869" sheet="1" objects="1" scenarios="1"/>
  <protectedRanges>
    <protectedRange sqref="C5 D7 D9 D11 D18 D21 D27 D46" name="Område1"/>
  </protectedRanges>
  <mergeCells count="1">
    <mergeCell ref="C5:D5"/>
  </mergeCells>
  <pageMargins left="0.70866141732283472" right="0.70866141732283472" top="1.1417322834645669" bottom="0.74803149606299213" header="0.31496062992125984" footer="0.31496062992125984"/>
  <pageSetup paperSize="9" scale="77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Larsson</dc:creator>
  <cp:lastModifiedBy>Ida Elsing</cp:lastModifiedBy>
  <cp:lastPrinted>2017-05-19T07:54:01Z</cp:lastPrinted>
  <dcterms:created xsi:type="dcterms:W3CDTF">2015-11-12T10:54:28Z</dcterms:created>
  <dcterms:modified xsi:type="dcterms:W3CDTF">2017-05-22T08:19:53Z</dcterms:modified>
</cp:coreProperties>
</file>